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'PC-Version'!$A$1:$BC$96</definedName>
  </definedNames>
  <calcPr fullCalcOnLoad="1"/>
</workbook>
</file>

<file path=xl/sharedStrings.xml><?xml version="1.0" encoding="utf-8"?>
<sst xmlns="http://schemas.openxmlformats.org/spreadsheetml/2006/main" count="254" uniqueCount="67">
  <si>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</si>
  <si>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</si>
  <si>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</si>
  <si>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</si>
  <si>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</si>
  <si>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</si>
  <si>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</si>
  <si>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</si>
  <si>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</si>
  <si>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</si>
  <si>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</si>
  <si>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</si>
  <si>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</si>
  <si>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</si>
  <si>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</si>
  <si>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</si>
  <si>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</si>
  <si>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</si>
  <si>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</si>
  <si>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</si>
  <si>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</si>
  <si>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</si>
  <si>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</si>
  <si>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</si>
  <si>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</si>
  <si>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</si>
  <si>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</si>
  <si>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</si>
  <si>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</si>
  <si>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</si>
  <si>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</si>
  <si>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</si>
  <si>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</si>
  <si>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</si>
  <si>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</si>
  <si>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</si>
  <si>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6.</t>
  </si>
  <si>
    <t>V. Platzierungen</t>
  </si>
  <si>
    <t>FC Huntlosen e.V.</t>
  </si>
  <si>
    <t>4. Hunte-Hallen-Cup 2010</t>
  </si>
  <si>
    <t>Fußball Hallenturnier für - G- Jugend - Mannschaften (JG 2003+)</t>
  </si>
  <si>
    <t>in der Sporthalle am Marschkamp, Huntlosen</t>
  </si>
  <si>
    <t>FC Huntlosen</t>
  </si>
  <si>
    <t>TV Munderloh</t>
  </si>
  <si>
    <t>VfL Wildeshausen</t>
  </si>
  <si>
    <t>FC Huchting</t>
  </si>
  <si>
    <t>SC Weyhe</t>
  </si>
  <si>
    <t>FC Hude</t>
  </si>
  <si>
    <t>SV Achternmeer</t>
  </si>
  <si>
    <t>SG DHI Harpstedt</t>
  </si>
  <si>
    <t>RW Visbek</t>
  </si>
  <si>
    <t>FC Hansa Schwanewede</t>
  </si>
  <si>
    <t>SV Werder Bremen</t>
  </si>
  <si>
    <t>BTW</t>
  </si>
  <si>
    <t>TSK</t>
  </si>
  <si>
    <t>7.</t>
  </si>
  <si>
    <t>8.</t>
  </si>
  <si>
    <t>9.</t>
  </si>
  <si>
    <t>10.</t>
  </si>
  <si>
    <t>11.</t>
  </si>
  <si>
    <t>Zweiter Gruppe B</t>
  </si>
  <si>
    <t>Zweiter Gruppe A</t>
  </si>
  <si>
    <t>Erster Gruppe A</t>
  </si>
  <si>
    <t>Erster Gruppe B</t>
  </si>
  <si>
    <t>FREI</t>
  </si>
  <si>
    <t>David Wehrenberg (DHI Harpstedt)</t>
  </si>
  <si>
    <t>Rene Bruns (FC Huchting) (7 Tore)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</si>
</sst>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22"/>
      <color indexed="10"/>
      <name val="Comic Sans MS"/>
      <family val="4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3" borderId="9" applyNumberFormat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11" borderId="1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11" borderId="13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0" fillId="11" borderId="41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20" fontId="0" fillId="11" borderId="42" xfId="0" applyNumberFormat="1" applyFont="1" applyFill="1" applyBorder="1" applyAlignment="1">
      <alignment horizontal="center" vertical="center"/>
    </xf>
    <xf numFmtId="20" fontId="0" fillId="11" borderId="39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left" vertical="center" shrinkToFit="1"/>
    </xf>
    <xf numFmtId="0" fontId="0" fillId="11" borderId="13" xfId="0" applyFont="1" applyFill="1" applyBorder="1" applyAlignment="1">
      <alignment horizontal="left" vertical="center" shrinkToFit="1"/>
    </xf>
    <xf numFmtId="0" fontId="0" fillId="11" borderId="38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11" borderId="18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20" fontId="0" fillId="11" borderId="16" xfId="0" applyNumberFormat="1" applyFont="1" applyFill="1" applyBorder="1" applyAlignment="1">
      <alignment horizontal="center" vertical="center"/>
    </xf>
    <xf numFmtId="20" fontId="0" fillId="11" borderId="17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left" vertical="center" shrinkToFit="1"/>
    </xf>
    <xf numFmtId="0" fontId="0" fillId="11" borderId="3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1" borderId="1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horizontal="center" vertical="center"/>
    </xf>
    <xf numFmtId="0" fontId="6" fillId="20" borderId="50" xfId="0" applyFont="1" applyFill="1" applyBorder="1" applyAlignment="1">
      <alignment horizontal="center" vertical="center"/>
    </xf>
    <xf numFmtId="0" fontId="6" fillId="20" borderId="5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6" fillId="20" borderId="52" xfId="0" applyFont="1" applyFill="1" applyBorder="1" applyAlignment="1">
      <alignment horizontal="center" vertical="center"/>
    </xf>
    <xf numFmtId="0" fontId="6" fillId="20" borderId="53" xfId="0" applyFont="1" applyFill="1" applyBorder="1" applyAlignment="1">
      <alignment horizontal="center" vertical="center"/>
    </xf>
    <xf numFmtId="0" fontId="6" fillId="20" borderId="54" xfId="0" applyFont="1" applyFill="1" applyBorder="1" applyAlignment="1">
      <alignment horizontal="center" vertical="center"/>
    </xf>
    <xf numFmtId="0" fontId="6" fillId="20" borderId="5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34" fillId="0" borderId="14" xfId="0" applyFont="1" applyBorder="1" applyAlignment="1">
      <alignment horizontal="left" shrinkToFit="1"/>
    </xf>
    <xf numFmtId="20" fontId="3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0" borderId="56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4" borderId="5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57" xfId="0" applyFont="1" applyBorder="1" applyAlignment="1" applyProtection="1">
      <alignment horizontal="left" vertical="center"/>
      <protection hidden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38100</xdr:rowOff>
    </xdr:from>
    <xdr:to>
      <xdr:col>53</xdr:col>
      <xdr:colOff>95250</xdr:colOff>
      <xdr:row>8</xdr:row>
      <xdr:rowOff>66675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3350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206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015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96"/>
  <sheetViews>
    <sheetView showGridLines="0" tabSelected="1" zoomScale="112" zoomScaleNormal="112" zoomScalePageLayoutView="0" workbookViewId="0" topLeftCell="A66">
      <selection activeCell="M87" sqref="M87:AV87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21.28125" style="29" customWidth="1"/>
    <col min="66" max="66" width="2.28125" style="29" customWidth="1"/>
    <col min="67" max="67" width="3.140625" style="29" customWidth="1"/>
    <col min="68" max="68" width="1.7109375" style="29" customWidth="1"/>
    <col min="69" max="69" width="2.28125" style="29" customWidth="1"/>
    <col min="70" max="70" width="2.57421875" style="29" customWidth="1"/>
    <col min="71" max="73" width="1.7109375" style="29" customWidth="1"/>
    <col min="74" max="80" width="1.7109375" style="67" customWidth="1"/>
    <col min="81" max="83" width="1.7109375" style="24" customWidth="1"/>
    <col min="84" max="86" width="1.7109375" style="31" customWidth="1"/>
    <col min="87" max="16384" width="1.7109375" style="24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57"/>
      <c r="BW1" s="57"/>
      <c r="BX1" s="57"/>
      <c r="BY1" s="57"/>
      <c r="BZ1" s="57"/>
      <c r="CA1" s="57"/>
      <c r="CB1" s="57"/>
      <c r="CF1" s="31"/>
      <c r="CG1" s="31"/>
      <c r="CH1" s="31"/>
    </row>
    <row r="2" spans="1:86" s="7" customFormat="1" ht="33">
      <c r="A2" s="158" t="s">
        <v>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57"/>
      <c r="BW2" s="57"/>
      <c r="BX2" s="57"/>
      <c r="BY2" s="57"/>
      <c r="BZ2" s="57"/>
      <c r="CA2" s="57"/>
      <c r="CB2" s="57"/>
      <c r="CF2" s="31"/>
      <c r="CG2" s="31"/>
      <c r="CH2" s="31"/>
    </row>
    <row r="3" spans="1:86" s="15" customFormat="1" ht="27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58"/>
      <c r="BW3" s="58"/>
      <c r="BX3" s="58"/>
      <c r="BY3" s="58"/>
      <c r="BZ3" s="58"/>
      <c r="CA3" s="58"/>
      <c r="CB3" s="58"/>
      <c r="CF3" s="33"/>
      <c r="CG3" s="33"/>
      <c r="CH3" s="33"/>
    </row>
    <row r="4" spans="1:86" s="2" customFormat="1" ht="15">
      <c r="A4" s="160" t="s">
        <v>40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59"/>
      <c r="BW4" s="59"/>
      <c r="BX4" s="59"/>
      <c r="BY4" s="59"/>
      <c r="BZ4" s="59"/>
      <c r="CA4" s="59"/>
      <c r="CB4" s="59"/>
      <c r="CF4" s="35"/>
      <c r="CG4" s="35"/>
      <c r="CH4" s="35"/>
    </row>
    <row r="5" spans="43:86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59"/>
      <c r="BW5" s="59"/>
      <c r="BX5" s="59"/>
      <c r="BY5" s="59"/>
      <c r="BZ5" s="59"/>
      <c r="CA5" s="59"/>
      <c r="CB5" s="59"/>
      <c r="CF5" s="35"/>
      <c r="CG5" s="35"/>
      <c r="CH5" s="35"/>
    </row>
    <row r="6" spans="12:86" s="2" customFormat="1" ht="15.75">
      <c r="L6" s="3" t="s">
        <v>0</v>
      </c>
      <c r="M6" s="211" t="s">
        <v>1</v>
      </c>
      <c r="N6" s="211"/>
      <c r="O6" s="211"/>
      <c r="P6" s="211"/>
      <c r="Q6" s="211"/>
      <c r="R6" s="211"/>
      <c r="S6" s="211"/>
      <c r="T6" s="211"/>
      <c r="U6" s="2" t="s">
        <v>2</v>
      </c>
      <c r="Y6" s="212">
        <v>40243</v>
      </c>
      <c r="Z6" s="212"/>
      <c r="AA6" s="212"/>
      <c r="AB6" s="212"/>
      <c r="AC6" s="212"/>
      <c r="AD6" s="212"/>
      <c r="AE6" s="212"/>
      <c r="AF6" s="212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59"/>
      <c r="BW6" s="59"/>
      <c r="BX6" s="59"/>
      <c r="BY6" s="59"/>
      <c r="BZ6" s="59"/>
      <c r="CA6" s="59"/>
      <c r="CB6" s="59"/>
      <c r="CF6" s="35"/>
      <c r="CG6" s="35"/>
      <c r="CH6" s="35"/>
    </row>
    <row r="7" spans="43:86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59"/>
      <c r="BW7" s="59"/>
      <c r="BX7" s="59"/>
      <c r="BY7" s="59"/>
      <c r="BZ7" s="59"/>
      <c r="CA7" s="59"/>
      <c r="CB7" s="59"/>
      <c r="CF7" s="35"/>
      <c r="CG7" s="35"/>
      <c r="CH7" s="35"/>
    </row>
    <row r="8" spans="2:86" s="2" customFormat="1" ht="15">
      <c r="B8" s="217" t="s">
        <v>41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59"/>
      <c r="BW8" s="59"/>
      <c r="BX8" s="59"/>
      <c r="BY8" s="59"/>
      <c r="BZ8" s="59"/>
      <c r="CA8" s="59"/>
      <c r="CB8" s="59"/>
      <c r="CF8" s="35"/>
      <c r="CG8" s="35"/>
      <c r="CH8" s="35"/>
    </row>
    <row r="9" spans="57:86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59"/>
      <c r="BW9" s="59"/>
      <c r="BX9" s="59"/>
      <c r="BY9" s="59"/>
      <c r="BZ9" s="59"/>
      <c r="CA9" s="59"/>
      <c r="CB9" s="59"/>
      <c r="CF9" s="35"/>
      <c r="CG9" s="35"/>
      <c r="CH9" s="35"/>
    </row>
    <row r="10" spans="7:86" s="2" customFormat="1" ht="15.75">
      <c r="G10" s="6" t="s">
        <v>3</v>
      </c>
      <c r="H10" s="208">
        <v>0.5833333333333334</v>
      </c>
      <c r="I10" s="208"/>
      <c r="J10" s="208"/>
      <c r="K10" s="208"/>
      <c r="L10" s="208"/>
      <c r="M10" s="7" t="s">
        <v>4</v>
      </c>
      <c r="T10" s="6" t="s">
        <v>5</v>
      </c>
      <c r="U10" s="210">
        <v>1</v>
      </c>
      <c r="V10" s="210" t="s">
        <v>6</v>
      </c>
      <c r="W10" s="25" t="s">
        <v>35</v>
      </c>
      <c r="X10" s="95">
        <v>0.005555555555555556</v>
      </c>
      <c r="Y10" s="95"/>
      <c r="Z10" s="95"/>
      <c r="AA10" s="95"/>
      <c r="AB10" s="95"/>
      <c r="AC10" s="7" t="s">
        <v>7</v>
      </c>
      <c r="AK10" s="6" t="s">
        <v>8</v>
      </c>
      <c r="AL10" s="95">
        <v>0.0006944444444444445</v>
      </c>
      <c r="AM10" s="95"/>
      <c r="AN10" s="95"/>
      <c r="AO10" s="95"/>
      <c r="AP10" s="95"/>
      <c r="AQ10" s="7" t="s">
        <v>7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59"/>
      <c r="BW10" s="59"/>
      <c r="BX10" s="59"/>
      <c r="BY10" s="59"/>
      <c r="BZ10" s="59"/>
      <c r="CA10" s="59"/>
      <c r="CB10" s="59"/>
      <c r="CF10" s="35"/>
      <c r="CG10" s="35"/>
      <c r="CH10" s="35"/>
    </row>
    <row r="11" spans="1:86" s="2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60"/>
      <c r="BW11" s="60"/>
      <c r="BX11" s="60"/>
      <c r="BY11" s="60"/>
      <c r="BZ11" s="60"/>
      <c r="CA11" s="60"/>
      <c r="CB11" s="60"/>
      <c r="CF11" s="31"/>
      <c r="CG11" s="31"/>
      <c r="CH11" s="31"/>
    </row>
    <row r="12" spans="1:86" s="2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60"/>
      <c r="BW12" s="60"/>
      <c r="BX12" s="60"/>
      <c r="BY12" s="60"/>
      <c r="BZ12" s="60"/>
      <c r="CA12" s="60"/>
      <c r="CB12" s="60"/>
      <c r="CF12" s="31"/>
      <c r="CG12" s="31"/>
      <c r="CH12" s="31"/>
    </row>
    <row r="13" spans="1:86" s="22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60"/>
      <c r="BW13" s="60"/>
      <c r="BX13" s="60"/>
      <c r="BY13" s="60"/>
      <c r="BZ13" s="60"/>
      <c r="CA13" s="60"/>
      <c r="CB13" s="60"/>
      <c r="CF13" s="31"/>
      <c r="CG13" s="31"/>
      <c r="CH13" s="31"/>
    </row>
    <row r="14" spans="1:86" s="2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60"/>
      <c r="BW14" s="60"/>
      <c r="BX14" s="60"/>
      <c r="BY14" s="60"/>
      <c r="BZ14" s="60"/>
      <c r="CA14" s="60"/>
      <c r="CB14" s="60"/>
      <c r="CF14" s="31"/>
      <c r="CG14" s="31"/>
      <c r="CH14" s="31"/>
    </row>
    <row r="15" spans="1:86" s="22" customFormat="1" ht="16.5" thickBot="1">
      <c r="A15"/>
      <c r="B15" s="213" t="s">
        <v>15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5"/>
      <c r="Z15" s="216"/>
      <c r="AA15"/>
      <c r="AB15"/>
      <c r="AC15"/>
      <c r="AD15"/>
      <c r="AE15" s="213" t="s">
        <v>16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5"/>
      <c r="BC15" s="216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60"/>
      <c r="BW15" s="60"/>
      <c r="BX15" s="60"/>
      <c r="BY15" s="60"/>
      <c r="BZ15" s="60"/>
      <c r="CA15" s="60"/>
      <c r="CB15" s="60"/>
      <c r="CF15" s="31"/>
      <c r="CG15" s="31"/>
      <c r="CH15" s="31"/>
    </row>
    <row r="16" spans="1:86" s="22" customFormat="1" ht="15">
      <c r="A16"/>
      <c r="B16" s="201" t="s">
        <v>10</v>
      </c>
      <c r="C16" s="202"/>
      <c r="D16" s="209" t="s">
        <v>42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3"/>
      <c r="Z16" s="204"/>
      <c r="AA16"/>
      <c r="AB16"/>
      <c r="AC16"/>
      <c r="AD16"/>
      <c r="AE16" s="201" t="s">
        <v>10</v>
      </c>
      <c r="AF16" s="202"/>
      <c r="AG16" s="209" t="s">
        <v>47</v>
      </c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3"/>
      <c r="BC16" s="204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60"/>
      <c r="BW16" s="60"/>
      <c r="BX16" s="60"/>
      <c r="BY16" s="60"/>
      <c r="BZ16" s="60"/>
      <c r="CA16" s="60"/>
      <c r="CB16" s="60"/>
      <c r="CF16" s="31"/>
      <c r="CG16" s="31"/>
      <c r="CH16" s="31"/>
    </row>
    <row r="17" spans="1:86" s="22" customFormat="1" ht="15">
      <c r="A17"/>
      <c r="B17" s="144" t="s">
        <v>11</v>
      </c>
      <c r="C17" s="145"/>
      <c r="D17" s="146" t="s">
        <v>43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2"/>
      <c r="Z17" s="143"/>
      <c r="AA17"/>
      <c r="AB17"/>
      <c r="AC17"/>
      <c r="AD17"/>
      <c r="AE17" s="144" t="s">
        <v>11</v>
      </c>
      <c r="AF17" s="145"/>
      <c r="AG17" s="146" t="s">
        <v>48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2"/>
      <c r="BC17" s="143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60"/>
      <c r="BW17" s="60"/>
      <c r="BX17" s="60"/>
      <c r="BY17" s="60"/>
      <c r="BZ17" s="60"/>
      <c r="CA17" s="60"/>
      <c r="CB17" s="60"/>
      <c r="CF17" s="31"/>
      <c r="CG17" s="31"/>
      <c r="CH17" s="31"/>
    </row>
    <row r="18" spans="1:86" s="22" customFormat="1" ht="15">
      <c r="A18"/>
      <c r="B18" s="144" t="s">
        <v>12</v>
      </c>
      <c r="C18" s="145"/>
      <c r="D18" s="146" t="s">
        <v>44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2"/>
      <c r="Z18" s="143"/>
      <c r="AA18"/>
      <c r="AB18"/>
      <c r="AC18"/>
      <c r="AD18"/>
      <c r="AE18" s="144" t="s">
        <v>12</v>
      </c>
      <c r="AF18" s="145"/>
      <c r="AG18" s="146" t="s">
        <v>49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2"/>
      <c r="BC18" s="143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60"/>
      <c r="BW18" s="60"/>
      <c r="BX18" s="60"/>
      <c r="BY18" s="60"/>
      <c r="BZ18" s="60"/>
      <c r="CA18" s="60"/>
      <c r="CB18" s="60"/>
      <c r="CF18" s="31"/>
      <c r="CG18" s="31"/>
      <c r="CH18" s="31"/>
    </row>
    <row r="19" spans="1:86" s="22" customFormat="1" ht="15">
      <c r="A19"/>
      <c r="B19" s="144" t="s">
        <v>13</v>
      </c>
      <c r="C19" s="145"/>
      <c r="D19" s="146" t="s">
        <v>45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2"/>
      <c r="Z19" s="143"/>
      <c r="AA19"/>
      <c r="AB19"/>
      <c r="AC19"/>
      <c r="AD19"/>
      <c r="AE19" s="144" t="s">
        <v>13</v>
      </c>
      <c r="AF19" s="145"/>
      <c r="AG19" s="146" t="s">
        <v>50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2"/>
      <c r="BC19" s="143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60"/>
      <c r="BW19" s="60"/>
      <c r="BX19" s="60"/>
      <c r="BY19" s="60"/>
      <c r="BZ19" s="60"/>
      <c r="CA19" s="60"/>
      <c r="CB19" s="60"/>
      <c r="CF19" s="31"/>
      <c r="CG19" s="31"/>
      <c r="CH19" s="31"/>
    </row>
    <row r="20" spans="1:86" s="22" customFormat="1" ht="15">
      <c r="A20"/>
      <c r="B20" s="144" t="s">
        <v>14</v>
      </c>
      <c r="C20" s="145"/>
      <c r="D20" s="146" t="s">
        <v>46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2"/>
      <c r="Z20" s="143"/>
      <c r="AA20"/>
      <c r="AB20"/>
      <c r="AC20"/>
      <c r="AD20"/>
      <c r="AE20" s="144" t="s">
        <v>14</v>
      </c>
      <c r="AF20" s="145"/>
      <c r="AG20" s="146" t="s">
        <v>51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2"/>
      <c r="BC20" s="143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60"/>
      <c r="BW20" s="60"/>
      <c r="BX20" s="60"/>
      <c r="BY20" s="60"/>
      <c r="BZ20" s="60"/>
      <c r="CA20" s="60"/>
      <c r="CB20" s="60"/>
      <c r="CF20" s="31"/>
      <c r="CG20" s="31"/>
      <c r="CH20" s="31"/>
    </row>
    <row r="21" spans="1:86" s="22" customFormat="1" ht="15.75" thickBot="1">
      <c r="A21"/>
      <c r="B21" s="199" t="s">
        <v>36</v>
      </c>
      <c r="C21" s="200"/>
      <c r="D21" s="207" t="s">
        <v>64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5"/>
      <c r="Z21" s="206"/>
      <c r="AA21"/>
      <c r="AB21"/>
      <c r="AC21"/>
      <c r="AD21"/>
      <c r="AE21" s="199" t="s">
        <v>36</v>
      </c>
      <c r="AF21" s="200"/>
      <c r="AG21" s="219" t="s">
        <v>52</v>
      </c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05"/>
      <c r="BC21" s="20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60"/>
      <c r="BW21" s="60"/>
      <c r="BX21" s="60"/>
      <c r="BY21" s="60"/>
      <c r="BZ21" s="60"/>
      <c r="CA21" s="60"/>
      <c r="CB21" s="60"/>
      <c r="CF21" s="31"/>
      <c r="CG21" s="31"/>
      <c r="CH21" s="31"/>
    </row>
    <row r="22" spans="1:86" s="2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4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60"/>
      <c r="BW22" s="60"/>
      <c r="BX22" s="60"/>
      <c r="BY22" s="60"/>
      <c r="BZ22" s="60"/>
      <c r="CA22" s="60"/>
      <c r="CB22" s="60"/>
      <c r="CF22" s="31"/>
      <c r="CG22" s="31"/>
      <c r="CH22" s="31"/>
    </row>
    <row r="23" spans="1:86" s="22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60"/>
      <c r="BW23" s="60"/>
      <c r="BX23" s="60"/>
      <c r="BY23" s="60"/>
      <c r="BZ23" s="60"/>
      <c r="CA23" s="60"/>
      <c r="CB23" s="60"/>
      <c r="CF23" s="31"/>
      <c r="CG23" s="31"/>
      <c r="CH23" s="31"/>
    </row>
    <row r="24" spans="1:86" s="22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60"/>
      <c r="BW24" s="60"/>
      <c r="BX24" s="60"/>
      <c r="BY24" s="60"/>
      <c r="BZ24" s="60"/>
      <c r="CA24" s="60"/>
      <c r="CB24" s="60"/>
      <c r="CF24" s="31"/>
      <c r="CG24" s="31"/>
      <c r="CH24" s="31"/>
    </row>
    <row r="25" spans="1:86" s="51" customFormat="1" ht="16.5" customHeight="1" thickBot="1">
      <c r="A25" s="4"/>
      <c r="B25" s="197" t="s">
        <v>17</v>
      </c>
      <c r="C25" s="198"/>
      <c r="D25" s="195"/>
      <c r="E25" s="186"/>
      <c r="F25" s="196"/>
      <c r="G25" s="195" t="s">
        <v>18</v>
      </c>
      <c r="H25" s="186"/>
      <c r="I25" s="196"/>
      <c r="J25" s="195" t="s">
        <v>20</v>
      </c>
      <c r="K25" s="186"/>
      <c r="L25" s="186"/>
      <c r="M25" s="186"/>
      <c r="N25" s="196"/>
      <c r="O25" s="195" t="s">
        <v>21</v>
      </c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96"/>
      <c r="AW25" s="195" t="s">
        <v>24</v>
      </c>
      <c r="AX25" s="186"/>
      <c r="AY25" s="186"/>
      <c r="AZ25" s="186"/>
      <c r="BA25" s="196"/>
      <c r="BB25" s="195"/>
      <c r="BC25" s="187"/>
      <c r="BD25" s="23"/>
      <c r="BE25" s="36"/>
      <c r="BF25" s="37" t="s">
        <v>31</v>
      </c>
      <c r="BG25" s="38"/>
      <c r="BH25" s="38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39"/>
      <c r="CG25" s="39"/>
      <c r="CH25" s="39"/>
    </row>
    <row r="26" spans="2:86" s="5" customFormat="1" ht="18" customHeight="1">
      <c r="B26" s="194">
        <v>1</v>
      </c>
      <c r="C26" s="190"/>
      <c r="D26" s="190"/>
      <c r="E26" s="190"/>
      <c r="F26" s="190"/>
      <c r="G26" s="190" t="s">
        <v>19</v>
      </c>
      <c r="H26" s="190"/>
      <c r="I26" s="190"/>
      <c r="J26" s="191">
        <f>$H$10</f>
        <v>0.5833333333333334</v>
      </c>
      <c r="K26" s="191"/>
      <c r="L26" s="191"/>
      <c r="M26" s="191"/>
      <c r="N26" s="192"/>
      <c r="O26" s="193" t="str">
        <f>D16</f>
        <v>FC Huntlosen</v>
      </c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6" t="s">
        <v>23</v>
      </c>
      <c r="AF26" s="181" t="str">
        <f>D17</f>
        <v>TV Munderloh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2"/>
      <c r="AW26" s="183">
        <v>0</v>
      </c>
      <c r="AX26" s="184"/>
      <c r="AY26" s="16" t="s">
        <v>22</v>
      </c>
      <c r="AZ26" s="184">
        <v>0</v>
      </c>
      <c r="BA26" s="188"/>
      <c r="BB26" s="183"/>
      <c r="BC26" s="189"/>
      <c r="BE26" s="36"/>
      <c r="BF26" s="40">
        <f>IF(ISBLANK(AW26),"0",IF(AW26&gt;AZ26,3,IF(AW26=AZ26,1,0)))</f>
        <v>1</v>
      </c>
      <c r="BG26" s="40" t="s">
        <v>22</v>
      </c>
      <c r="BH26" s="40">
        <f>IF(ISBLANK(AZ26),"0",IF(AZ26&gt;AW26,3,IF(AZ26=AW26,1,0)))</f>
        <v>1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61"/>
      <c r="BW26" s="61"/>
      <c r="BX26" s="61"/>
      <c r="BY26" s="61"/>
      <c r="BZ26" s="61"/>
      <c r="CA26" s="61"/>
      <c r="CB26" s="61"/>
      <c r="CF26" s="41"/>
      <c r="CG26" s="41"/>
      <c r="CH26" s="41"/>
    </row>
    <row r="27" spans="1:86" s="23" customFormat="1" ht="18" customHeight="1">
      <c r="A27" s="4"/>
      <c r="B27" s="119">
        <v>2</v>
      </c>
      <c r="C27" s="120"/>
      <c r="D27" s="120"/>
      <c r="E27" s="120"/>
      <c r="F27" s="120"/>
      <c r="G27" s="120" t="s">
        <v>25</v>
      </c>
      <c r="H27" s="120"/>
      <c r="I27" s="120"/>
      <c r="J27" s="76">
        <f>J26+$U$10*$X$10+$AL$10</f>
        <v>0.5895833333333333</v>
      </c>
      <c r="K27" s="76"/>
      <c r="L27" s="76"/>
      <c r="M27" s="76"/>
      <c r="N27" s="77"/>
      <c r="O27" s="121" t="str">
        <f>AG16</f>
        <v>FC Hude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28" t="s">
        <v>23</v>
      </c>
      <c r="AF27" s="122" t="str">
        <f>AG17</f>
        <v>SV Achternmeer</v>
      </c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3"/>
      <c r="AW27" s="85">
        <v>5</v>
      </c>
      <c r="AX27" s="80"/>
      <c r="AY27" s="28" t="s">
        <v>22</v>
      </c>
      <c r="AZ27" s="80">
        <v>0</v>
      </c>
      <c r="BA27" s="81"/>
      <c r="BB27" s="85"/>
      <c r="BC27" s="82"/>
      <c r="BE27" s="36"/>
      <c r="BF27" s="40">
        <f aca="true" t="shared" si="0" ref="BF27:BF44">IF(ISBLANK(AW27),"0",IF(AW27&gt;AZ27,3,IF(AW27=AZ27,1,0)))</f>
        <v>3</v>
      </c>
      <c r="BG27" s="40" t="s">
        <v>22</v>
      </c>
      <c r="BH27" s="40">
        <f aca="true" t="shared" si="1" ref="BH27:BH44">IF(ISBLANK(AZ27),"0",IF(AZ27&gt;AW27,3,IF(AZ27=AW27,1,0)))</f>
        <v>0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63"/>
      <c r="BW27" s="63"/>
      <c r="BX27" s="63"/>
      <c r="BY27" s="63"/>
      <c r="BZ27" s="63"/>
      <c r="CA27" s="63"/>
      <c r="CB27" s="63"/>
      <c r="CF27" s="39"/>
      <c r="CG27" s="39"/>
      <c r="CH27" s="39"/>
    </row>
    <row r="28" spans="1:86" s="23" customFormat="1" ht="18" customHeight="1">
      <c r="A28" s="4"/>
      <c r="B28" s="78">
        <v>3</v>
      </c>
      <c r="C28" s="79"/>
      <c r="D28" s="79"/>
      <c r="E28" s="79"/>
      <c r="F28" s="79"/>
      <c r="G28" s="79" t="s">
        <v>19</v>
      </c>
      <c r="H28" s="79"/>
      <c r="I28" s="79"/>
      <c r="J28" s="76">
        <f aca="true" t="shared" si="2" ref="J28:J35">J27+$U$10*$X$10+$AL$10</f>
        <v>0.5958333333333333</v>
      </c>
      <c r="K28" s="76"/>
      <c r="L28" s="76"/>
      <c r="M28" s="76"/>
      <c r="N28" s="77"/>
      <c r="O28" s="116" t="str">
        <f>D18</f>
        <v>VfL Wildeshausen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8" t="s">
        <v>23</v>
      </c>
      <c r="AF28" s="117" t="str">
        <f>D19</f>
        <v>FC Huchting</v>
      </c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8"/>
      <c r="AW28" s="105">
        <v>0</v>
      </c>
      <c r="AX28" s="103"/>
      <c r="AY28" s="8" t="s">
        <v>22</v>
      </c>
      <c r="AZ28" s="103">
        <v>6</v>
      </c>
      <c r="BA28" s="104"/>
      <c r="BB28" s="105"/>
      <c r="BC28" s="106"/>
      <c r="BE28" s="36"/>
      <c r="BF28" s="40">
        <f t="shared" si="0"/>
        <v>0</v>
      </c>
      <c r="BG28" s="40" t="s">
        <v>22</v>
      </c>
      <c r="BH28" s="40">
        <f t="shared" si="1"/>
        <v>3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63"/>
      <c r="BW28" s="63"/>
      <c r="BX28" s="63"/>
      <c r="BY28" s="63"/>
      <c r="BZ28" s="63"/>
      <c r="CA28" s="63"/>
      <c r="CB28" s="63"/>
      <c r="CF28" s="39"/>
      <c r="CG28" s="39"/>
      <c r="CH28" s="39"/>
    </row>
    <row r="29" spans="1:86" s="23" customFormat="1" ht="18" customHeight="1">
      <c r="A29" s="4"/>
      <c r="B29" s="119">
        <v>4</v>
      </c>
      <c r="C29" s="120"/>
      <c r="D29" s="120"/>
      <c r="E29" s="120"/>
      <c r="F29" s="120"/>
      <c r="G29" s="120" t="s">
        <v>25</v>
      </c>
      <c r="H29" s="120"/>
      <c r="I29" s="120"/>
      <c r="J29" s="76">
        <f t="shared" si="2"/>
        <v>0.6020833333333333</v>
      </c>
      <c r="K29" s="76"/>
      <c r="L29" s="76"/>
      <c r="M29" s="76"/>
      <c r="N29" s="77"/>
      <c r="O29" s="121" t="str">
        <f>AG18</f>
        <v>SG DHI Harpstedt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28" t="s">
        <v>23</v>
      </c>
      <c r="AF29" s="122" t="str">
        <f>AG19</f>
        <v>RW Visbek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3"/>
      <c r="AW29" s="85">
        <v>0</v>
      </c>
      <c r="AX29" s="80"/>
      <c r="AY29" s="28" t="s">
        <v>22</v>
      </c>
      <c r="AZ29" s="80">
        <v>0</v>
      </c>
      <c r="BA29" s="81"/>
      <c r="BB29" s="85"/>
      <c r="BC29" s="82"/>
      <c r="BE29" s="36"/>
      <c r="BF29" s="40">
        <f t="shared" si="0"/>
        <v>1</v>
      </c>
      <c r="BG29" s="40" t="s">
        <v>22</v>
      </c>
      <c r="BH29" s="40">
        <f t="shared" si="1"/>
        <v>1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63"/>
      <c r="BW29" s="63"/>
      <c r="BX29" s="63"/>
      <c r="BY29" s="63"/>
      <c r="BZ29" s="63"/>
      <c r="CA29" s="63"/>
      <c r="CB29" s="63"/>
      <c r="CF29" s="39"/>
      <c r="CG29" s="39"/>
      <c r="CH29" s="39"/>
    </row>
    <row r="30" spans="1:86" s="23" customFormat="1" ht="18" customHeight="1">
      <c r="A30" s="4"/>
      <c r="B30" s="136">
        <v>5</v>
      </c>
      <c r="C30" s="137"/>
      <c r="D30" s="137"/>
      <c r="E30" s="137"/>
      <c r="F30" s="137"/>
      <c r="G30" s="137" t="s">
        <v>19</v>
      </c>
      <c r="H30" s="137"/>
      <c r="I30" s="137"/>
      <c r="J30" s="138"/>
      <c r="K30" s="138"/>
      <c r="L30" s="138"/>
      <c r="M30" s="138"/>
      <c r="N30" s="139"/>
      <c r="O30" s="180" t="str">
        <f>D20</f>
        <v>SC Weyhe</v>
      </c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74" t="s">
        <v>23</v>
      </c>
      <c r="AF30" s="140" t="str">
        <f>D21</f>
        <v>FREI</v>
      </c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1"/>
      <c r="AW30" s="153"/>
      <c r="AX30" s="151"/>
      <c r="AY30" s="74" t="s">
        <v>22</v>
      </c>
      <c r="AZ30" s="151"/>
      <c r="BA30" s="152"/>
      <c r="BB30" s="153"/>
      <c r="BC30" s="154"/>
      <c r="BE30" s="36"/>
      <c r="BF30" s="40" t="str">
        <f t="shared" si="0"/>
        <v>0</v>
      </c>
      <c r="BG30" s="40" t="s">
        <v>22</v>
      </c>
      <c r="BH30" s="40" t="str">
        <f t="shared" si="1"/>
        <v>0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63"/>
      <c r="BW30" s="63"/>
      <c r="BX30" s="63"/>
      <c r="BY30" s="63"/>
      <c r="BZ30" s="63"/>
      <c r="CA30" s="63"/>
      <c r="CB30" s="63"/>
      <c r="CF30" s="39"/>
      <c r="CG30" s="39"/>
      <c r="CH30" s="39"/>
    </row>
    <row r="31" spans="1:86" s="23" customFormat="1" ht="18" customHeight="1" thickBot="1">
      <c r="A31" s="4"/>
      <c r="B31" s="112">
        <v>6</v>
      </c>
      <c r="C31" s="113"/>
      <c r="D31" s="113"/>
      <c r="E31" s="113"/>
      <c r="F31" s="113"/>
      <c r="G31" s="113" t="s">
        <v>25</v>
      </c>
      <c r="H31" s="113"/>
      <c r="I31" s="113"/>
      <c r="J31" s="114">
        <v>0.6083333333333333</v>
      </c>
      <c r="K31" s="114"/>
      <c r="L31" s="114"/>
      <c r="M31" s="114"/>
      <c r="N31" s="115"/>
      <c r="O31" s="135" t="str">
        <f>AG20</f>
        <v>FC Hansa Schwanewede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9" t="s">
        <v>23</v>
      </c>
      <c r="AF31" s="107" t="str">
        <f>AG21</f>
        <v>SV Werder Bremen</v>
      </c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8"/>
      <c r="AW31" s="109">
        <v>0</v>
      </c>
      <c r="AX31" s="110"/>
      <c r="AY31" s="9" t="s">
        <v>22</v>
      </c>
      <c r="AZ31" s="110">
        <v>2</v>
      </c>
      <c r="BA31" s="111"/>
      <c r="BB31" s="109"/>
      <c r="BC31" s="84"/>
      <c r="BE31" s="36"/>
      <c r="BF31" s="40">
        <f t="shared" si="0"/>
        <v>0</v>
      </c>
      <c r="BG31" s="40" t="s">
        <v>22</v>
      </c>
      <c r="BH31" s="40">
        <f t="shared" si="1"/>
        <v>3</v>
      </c>
      <c r="BI31" s="36"/>
      <c r="BJ31" s="36"/>
      <c r="BK31" s="29"/>
      <c r="BL31" s="29"/>
      <c r="BM31" s="29"/>
      <c r="BN31" s="29"/>
      <c r="BO31" s="29"/>
      <c r="BP31" s="29"/>
      <c r="BQ31" s="29"/>
      <c r="BR31" s="29"/>
      <c r="BS31" s="29"/>
      <c r="BT31" s="36"/>
      <c r="BU31" s="36"/>
      <c r="BV31" s="63"/>
      <c r="BW31" s="63"/>
      <c r="BX31" s="63"/>
      <c r="BY31" s="63"/>
      <c r="BZ31" s="63"/>
      <c r="CA31" s="63"/>
      <c r="CB31" s="63"/>
      <c r="CF31" s="39"/>
      <c r="CG31" s="39"/>
      <c r="CH31" s="39"/>
    </row>
    <row r="32" spans="1:86" s="23" customFormat="1" ht="18" customHeight="1">
      <c r="A32" s="4"/>
      <c r="B32" s="194">
        <v>7</v>
      </c>
      <c r="C32" s="190"/>
      <c r="D32" s="190"/>
      <c r="E32" s="190"/>
      <c r="F32" s="190"/>
      <c r="G32" s="190" t="s">
        <v>19</v>
      </c>
      <c r="H32" s="190"/>
      <c r="I32" s="190"/>
      <c r="J32" s="191">
        <f t="shared" si="2"/>
        <v>0.6145833333333333</v>
      </c>
      <c r="K32" s="191"/>
      <c r="L32" s="191"/>
      <c r="M32" s="191"/>
      <c r="N32" s="192"/>
      <c r="O32" s="193" t="str">
        <f>D16</f>
        <v>FC Huntlosen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6" t="s">
        <v>23</v>
      </c>
      <c r="AF32" s="181" t="str">
        <f>D18</f>
        <v>VfL Wildeshausen</v>
      </c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2"/>
      <c r="AW32" s="183">
        <v>3</v>
      </c>
      <c r="AX32" s="184"/>
      <c r="AY32" s="16" t="s">
        <v>22</v>
      </c>
      <c r="AZ32" s="184">
        <v>0</v>
      </c>
      <c r="BA32" s="188"/>
      <c r="BB32" s="183"/>
      <c r="BC32" s="189"/>
      <c r="BD32" s="20"/>
      <c r="BE32" s="36"/>
      <c r="BF32" s="40">
        <f t="shared" si="0"/>
        <v>3</v>
      </c>
      <c r="BG32" s="40" t="s">
        <v>22</v>
      </c>
      <c r="BH32" s="40">
        <f t="shared" si="1"/>
        <v>0</v>
      </c>
      <c r="BI32" s="36"/>
      <c r="BJ32" s="36"/>
      <c r="BK32" s="42"/>
      <c r="BL32" s="42"/>
      <c r="BM32" s="46" t="str">
        <f>$D$19</f>
        <v>FC Huchting</v>
      </c>
      <c r="BN32" s="44">
        <f>SUM($BH$28+$BF$36+$BH$40+$BF$44+$BH$54)</f>
        <v>12</v>
      </c>
      <c r="BO32" s="44">
        <f>SUM($AZ$28+$AW$36+$AZ$40+$AW$44+$AZ$54)</f>
        <v>16</v>
      </c>
      <c r="BP32" s="45" t="s">
        <v>22</v>
      </c>
      <c r="BQ32" s="44">
        <f>SUM($AW$28+$AZ$36+$AW$40+$AZ$44+$AW$54)</f>
        <v>0</v>
      </c>
      <c r="BR32" s="44">
        <f aca="true" t="shared" si="3" ref="BR32:BR37">SUM(BO32-BQ32)</f>
        <v>16</v>
      </c>
      <c r="BS32" s="44"/>
      <c r="BT32" s="36"/>
      <c r="BU32" s="36"/>
      <c r="BV32" s="63"/>
      <c r="BW32" s="63"/>
      <c r="BX32" s="63"/>
      <c r="BY32" s="63"/>
      <c r="BZ32" s="63"/>
      <c r="CA32" s="63"/>
      <c r="CB32" s="63"/>
      <c r="CF32" s="39"/>
      <c r="CG32" s="39"/>
      <c r="CH32" s="39"/>
    </row>
    <row r="33" spans="1:86" s="23" customFormat="1" ht="18" customHeight="1">
      <c r="A33" s="4"/>
      <c r="B33" s="119">
        <v>8</v>
      </c>
      <c r="C33" s="120"/>
      <c r="D33" s="120"/>
      <c r="E33" s="120"/>
      <c r="F33" s="120"/>
      <c r="G33" s="120" t="s">
        <v>25</v>
      </c>
      <c r="H33" s="120"/>
      <c r="I33" s="120"/>
      <c r="J33" s="76">
        <f t="shared" si="2"/>
        <v>0.6208333333333332</v>
      </c>
      <c r="K33" s="76"/>
      <c r="L33" s="76"/>
      <c r="M33" s="76"/>
      <c r="N33" s="77"/>
      <c r="O33" s="121" t="str">
        <f>AG16</f>
        <v>FC Hude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28" t="s">
        <v>23</v>
      </c>
      <c r="AF33" s="122" t="str">
        <f>AG18</f>
        <v>SG DHI Harpstedt</v>
      </c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3"/>
      <c r="AW33" s="85">
        <v>0</v>
      </c>
      <c r="AX33" s="80"/>
      <c r="AY33" s="28" t="s">
        <v>22</v>
      </c>
      <c r="AZ33" s="80">
        <v>0</v>
      </c>
      <c r="BA33" s="81"/>
      <c r="BB33" s="85"/>
      <c r="BC33" s="82"/>
      <c r="BD33" s="20"/>
      <c r="BE33" s="36"/>
      <c r="BF33" s="40">
        <f t="shared" si="0"/>
        <v>1</v>
      </c>
      <c r="BG33" s="40" t="s">
        <v>22</v>
      </c>
      <c r="BH33" s="40">
        <f t="shared" si="1"/>
        <v>1</v>
      </c>
      <c r="BI33" s="36"/>
      <c r="BJ33" s="36"/>
      <c r="BK33" s="42"/>
      <c r="BL33" s="42"/>
      <c r="BM33" s="46" t="str">
        <f>$D$20</f>
        <v>SC Weyhe</v>
      </c>
      <c r="BN33" s="44">
        <f>SUM($BF$30+$BH$34+$BH$38+$BH$48+$BF$54)</f>
        <v>9</v>
      </c>
      <c r="BO33" s="44">
        <f>SUM($AW$30+$AZ$34+$AZ$38+$AZ$48+$AW$54)</f>
        <v>4</v>
      </c>
      <c r="BP33" s="45" t="s">
        <v>22</v>
      </c>
      <c r="BQ33" s="44">
        <f>SUM($AZ$30+$AW$34+$AW$38+$AW$48+$AZ$54)</f>
        <v>3</v>
      </c>
      <c r="BR33" s="44">
        <f t="shared" si="3"/>
        <v>1</v>
      </c>
      <c r="BS33" s="44"/>
      <c r="BT33" s="36"/>
      <c r="BU33" s="36"/>
      <c r="BV33" s="63"/>
      <c r="BW33" s="63"/>
      <c r="BX33" s="63"/>
      <c r="BY33" s="63"/>
      <c r="BZ33" s="63"/>
      <c r="CA33" s="63"/>
      <c r="CB33" s="63"/>
      <c r="CF33" s="39"/>
      <c r="CG33" s="39"/>
      <c r="CH33" s="39"/>
    </row>
    <row r="34" spans="1:86" s="23" customFormat="1" ht="18" customHeight="1">
      <c r="A34" s="262"/>
      <c r="B34" s="78">
        <v>9</v>
      </c>
      <c r="C34" s="79"/>
      <c r="D34" s="79"/>
      <c r="E34" s="79"/>
      <c r="F34" s="79"/>
      <c r="G34" s="79" t="s">
        <v>19</v>
      </c>
      <c r="H34" s="79"/>
      <c r="I34" s="79"/>
      <c r="J34" s="76">
        <f t="shared" si="2"/>
        <v>0.6270833333333332</v>
      </c>
      <c r="K34" s="76"/>
      <c r="L34" s="76"/>
      <c r="M34" s="76"/>
      <c r="N34" s="77"/>
      <c r="O34" s="116" t="str">
        <f>D17</f>
        <v>TV Munderloh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8" t="s">
        <v>23</v>
      </c>
      <c r="AF34" s="117" t="str">
        <f>D20</f>
        <v>SC Weyhe</v>
      </c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105">
        <v>0</v>
      </c>
      <c r="AX34" s="103"/>
      <c r="AY34" s="8" t="s">
        <v>22</v>
      </c>
      <c r="AZ34" s="103">
        <v>1</v>
      </c>
      <c r="BA34" s="104"/>
      <c r="BB34" s="105"/>
      <c r="BC34" s="106"/>
      <c r="BD34" s="20"/>
      <c r="BE34" s="36"/>
      <c r="BF34" s="40">
        <f t="shared" si="0"/>
        <v>0</v>
      </c>
      <c r="BG34" s="40" t="s">
        <v>22</v>
      </c>
      <c r="BH34" s="40">
        <f t="shared" si="1"/>
        <v>3</v>
      </c>
      <c r="BI34" s="36"/>
      <c r="BJ34" s="36"/>
      <c r="BK34" s="42"/>
      <c r="BL34" s="42"/>
      <c r="BM34" s="43" t="str">
        <f>$D$16</f>
        <v>FC Huntlosen</v>
      </c>
      <c r="BN34" s="44">
        <f>SUM($BF$26+$BF$32+$BF$38+$BH$44+$BH$50)</f>
        <v>4</v>
      </c>
      <c r="BO34" s="44">
        <f>SUM($AW$26+$AW$32+$AW$38+$AZ$44+$AZ$50)</f>
        <v>3</v>
      </c>
      <c r="BP34" s="45" t="s">
        <v>22</v>
      </c>
      <c r="BQ34" s="44">
        <f>SUM($AZ$26+$AZ$32+$AZ$38+$AW$44+$AW$50)</f>
        <v>5</v>
      </c>
      <c r="BR34" s="44">
        <f t="shared" si="3"/>
        <v>-2</v>
      </c>
      <c r="BS34" s="44"/>
      <c r="BT34" s="36"/>
      <c r="BU34" s="36"/>
      <c r="BV34" s="63"/>
      <c r="BW34" s="63"/>
      <c r="BX34" s="63"/>
      <c r="BY34" s="63"/>
      <c r="BZ34" s="63"/>
      <c r="CA34" s="63"/>
      <c r="CB34" s="63"/>
      <c r="CF34" s="39"/>
      <c r="CG34" s="39"/>
      <c r="CH34" s="39"/>
    </row>
    <row r="35" spans="1:86" s="23" customFormat="1" ht="18" customHeight="1">
      <c r="A35" s="4"/>
      <c r="B35" s="119">
        <v>10</v>
      </c>
      <c r="C35" s="120"/>
      <c r="D35" s="120"/>
      <c r="E35" s="120"/>
      <c r="F35" s="120"/>
      <c r="G35" s="120" t="s">
        <v>25</v>
      </c>
      <c r="H35" s="120"/>
      <c r="I35" s="120"/>
      <c r="J35" s="76">
        <f t="shared" si="2"/>
        <v>0.6333333333333332</v>
      </c>
      <c r="K35" s="76"/>
      <c r="L35" s="76"/>
      <c r="M35" s="76"/>
      <c r="N35" s="77"/>
      <c r="O35" s="121" t="str">
        <f>AG17</f>
        <v>SV Achternmeer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28" t="s">
        <v>23</v>
      </c>
      <c r="AF35" s="122" t="str">
        <f>AG20</f>
        <v>FC Hansa Schwanewede</v>
      </c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3"/>
      <c r="AW35" s="85">
        <v>0</v>
      </c>
      <c r="AX35" s="80"/>
      <c r="AY35" s="28" t="s">
        <v>22</v>
      </c>
      <c r="AZ35" s="80">
        <v>0</v>
      </c>
      <c r="BA35" s="81"/>
      <c r="BB35" s="85"/>
      <c r="BC35" s="82"/>
      <c r="BD35" s="263"/>
      <c r="BE35" s="36"/>
      <c r="BF35" s="40">
        <f t="shared" si="0"/>
        <v>1</v>
      </c>
      <c r="BG35" s="40" t="s">
        <v>22</v>
      </c>
      <c r="BH35" s="40">
        <f t="shared" si="1"/>
        <v>1</v>
      </c>
      <c r="BI35" s="36"/>
      <c r="BJ35" s="36"/>
      <c r="BK35" s="42"/>
      <c r="BL35" s="42"/>
      <c r="BM35" s="46" t="str">
        <f>$D$17</f>
        <v>TV Munderloh</v>
      </c>
      <c r="BN35" s="44">
        <f>SUM($BH$26+$BF$34+$BF$40+$BH$46+$BF$52)</f>
        <v>4</v>
      </c>
      <c r="BO35" s="44">
        <f>SUM($AZ$26+$AW$34+$AW$40+$AZ$46+$AW$52)</f>
        <v>1</v>
      </c>
      <c r="BP35" s="45" t="s">
        <v>22</v>
      </c>
      <c r="BQ35" s="44">
        <f>SUM($AW$26+$AZ$34+$AZ$40+$AW$46+$AZ$52)</f>
        <v>4</v>
      </c>
      <c r="BR35" s="44">
        <f t="shared" si="3"/>
        <v>-3</v>
      </c>
      <c r="BS35" s="44"/>
      <c r="BT35" s="36"/>
      <c r="BU35" s="36"/>
      <c r="BV35" s="63"/>
      <c r="BW35" s="63"/>
      <c r="BX35" s="63"/>
      <c r="BY35" s="63"/>
      <c r="BZ35" s="63"/>
      <c r="CA35" s="63"/>
      <c r="CB35" s="63"/>
      <c r="CF35" s="39"/>
      <c r="CG35" s="39"/>
      <c r="CH35" s="39"/>
    </row>
    <row r="36" spans="1:86" s="23" customFormat="1" ht="18" customHeight="1">
      <c r="A36" s="4"/>
      <c r="B36" s="136">
        <v>11</v>
      </c>
      <c r="C36" s="137"/>
      <c r="D36" s="137"/>
      <c r="E36" s="137"/>
      <c r="F36" s="137"/>
      <c r="G36" s="137" t="s">
        <v>19</v>
      </c>
      <c r="H36" s="137"/>
      <c r="I36" s="137"/>
      <c r="J36" s="138"/>
      <c r="K36" s="138"/>
      <c r="L36" s="138"/>
      <c r="M36" s="138"/>
      <c r="N36" s="139"/>
      <c r="O36" s="180" t="str">
        <f>D19</f>
        <v>FC Huchting</v>
      </c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74" t="s">
        <v>23</v>
      </c>
      <c r="AF36" s="140" t="str">
        <f>D21</f>
        <v>FREI</v>
      </c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1"/>
      <c r="AW36" s="153"/>
      <c r="AX36" s="151"/>
      <c r="AY36" s="74" t="s">
        <v>22</v>
      </c>
      <c r="AZ36" s="151"/>
      <c r="BA36" s="152"/>
      <c r="BB36" s="153"/>
      <c r="BC36" s="154"/>
      <c r="BD36" s="20"/>
      <c r="BE36" s="36"/>
      <c r="BF36" s="40" t="str">
        <f t="shared" si="0"/>
        <v>0</v>
      </c>
      <c r="BG36" s="40" t="s">
        <v>22</v>
      </c>
      <c r="BH36" s="40" t="str">
        <f t="shared" si="1"/>
        <v>0</v>
      </c>
      <c r="BI36" s="36"/>
      <c r="BJ36" s="36"/>
      <c r="BK36" s="42"/>
      <c r="BL36" s="42"/>
      <c r="BM36" s="46" t="str">
        <f>$D$21</f>
        <v>FREI</v>
      </c>
      <c r="BN36" s="44">
        <f>SUM($BH$30+$BH$36+$BF$42+$BF$46+$BF$50)</f>
        <v>0</v>
      </c>
      <c r="BO36" s="44">
        <f>SUM($AZ$30+$AZ$36+$AW$42+$AW$46+$AW$50)</f>
        <v>0</v>
      </c>
      <c r="BP36" s="45" t="s">
        <v>22</v>
      </c>
      <c r="BQ36" s="44">
        <f>SUM($AW$30+$AW$36+$AZ$42+$AZ$46+$AZ$50)</f>
        <v>0</v>
      </c>
      <c r="BR36" s="44">
        <f t="shared" si="3"/>
        <v>0</v>
      </c>
      <c r="BS36" s="44"/>
      <c r="BT36" s="36"/>
      <c r="BU36" s="36"/>
      <c r="BV36" s="63"/>
      <c r="BW36" s="63"/>
      <c r="BX36" s="63"/>
      <c r="BY36" s="63"/>
      <c r="BZ36" s="63"/>
      <c r="CA36" s="63"/>
      <c r="CB36" s="63"/>
      <c r="CF36" s="39"/>
      <c r="CG36" s="39"/>
      <c r="CH36" s="39"/>
    </row>
    <row r="37" spans="1:86" s="23" customFormat="1" ht="18" customHeight="1" thickBot="1">
      <c r="A37" s="4"/>
      <c r="B37" s="112">
        <v>12</v>
      </c>
      <c r="C37" s="113"/>
      <c r="D37" s="113"/>
      <c r="E37" s="113"/>
      <c r="F37" s="113"/>
      <c r="G37" s="113" t="s">
        <v>25</v>
      </c>
      <c r="H37" s="113"/>
      <c r="I37" s="113"/>
      <c r="J37" s="114">
        <v>0.6395833333333333</v>
      </c>
      <c r="K37" s="114"/>
      <c r="L37" s="114"/>
      <c r="M37" s="114"/>
      <c r="N37" s="115"/>
      <c r="O37" s="135" t="str">
        <f>AG19</f>
        <v>RW Visbek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9" t="s">
        <v>23</v>
      </c>
      <c r="AF37" s="107" t="str">
        <f>AG21</f>
        <v>SV Werder Bremen</v>
      </c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8"/>
      <c r="AW37" s="109">
        <v>0</v>
      </c>
      <c r="AX37" s="110"/>
      <c r="AY37" s="9" t="s">
        <v>22</v>
      </c>
      <c r="AZ37" s="110">
        <v>0</v>
      </c>
      <c r="BA37" s="111"/>
      <c r="BB37" s="109"/>
      <c r="BC37" s="84"/>
      <c r="BD37" s="20"/>
      <c r="BE37" s="36"/>
      <c r="BF37" s="40">
        <f t="shared" si="0"/>
        <v>1</v>
      </c>
      <c r="BG37" s="40" t="s">
        <v>22</v>
      </c>
      <c r="BH37" s="40">
        <f t="shared" si="1"/>
        <v>1</v>
      </c>
      <c r="BI37" s="36"/>
      <c r="BJ37" s="36"/>
      <c r="BK37" s="36"/>
      <c r="BL37" s="36"/>
      <c r="BM37" s="46" t="str">
        <f>$D$18</f>
        <v>VfL Wildeshausen</v>
      </c>
      <c r="BN37" s="44">
        <f>SUM($BF$28+$BH$32+$BH$42+$BF$48+$BH$52)</f>
        <v>0</v>
      </c>
      <c r="BO37" s="44">
        <f>SUM($AW$28+$AZ$32+$AZ$42+$AW$48+$AZ$52)</f>
        <v>0</v>
      </c>
      <c r="BP37" s="45" t="s">
        <v>22</v>
      </c>
      <c r="BQ37" s="44">
        <f>SUM($AZ$28+$AW$32+$AW$42+$AZ$48+$AW$52)</f>
        <v>12</v>
      </c>
      <c r="BR37" s="44">
        <f t="shared" si="3"/>
        <v>-12</v>
      </c>
      <c r="BS37" s="44"/>
      <c r="BT37" s="36"/>
      <c r="BU37" s="36"/>
      <c r="BV37" s="63"/>
      <c r="BW37" s="63"/>
      <c r="BX37" s="63"/>
      <c r="BY37" s="63"/>
      <c r="BZ37" s="63"/>
      <c r="CA37" s="63"/>
      <c r="CB37" s="63"/>
      <c r="CF37" s="39"/>
      <c r="CG37" s="39"/>
      <c r="CH37" s="39"/>
    </row>
    <row r="38" spans="1:86" s="23" customFormat="1" ht="18" customHeight="1">
      <c r="A38" s="4"/>
      <c r="B38" s="194">
        <v>13</v>
      </c>
      <c r="C38" s="190"/>
      <c r="D38" s="190"/>
      <c r="E38" s="190"/>
      <c r="F38" s="190"/>
      <c r="G38" s="190" t="s">
        <v>19</v>
      </c>
      <c r="H38" s="190"/>
      <c r="I38" s="190"/>
      <c r="J38" s="191">
        <f aca="true" t="shared" si="4" ref="J38:J55">J37+$U$10*$X$10+$AL$10</f>
        <v>0.6458333333333333</v>
      </c>
      <c r="K38" s="191"/>
      <c r="L38" s="191"/>
      <c r="M38" s="191"/>
      <c r="N38" s="192"/>
      <c r="O38" s="193" t="str">
        <f>D16</f>
        <v>FC Huntlosen</v>
      </c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6" t="s">
        <v>23</v>
      </c>
      <c r="AF38" s="181" t="str">
        <f>D20</f>
        <v>SC Weyhe</v>
      </c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2"/>
      <c r="AW38" s="183">
        <v>0</v>
      </c>
      <c r="AX38" s="184"/>
      <c r="AY38" s="16" t="s">
        <v>22</v>
      </c>
      <c r="AZ38" s="184">
        <v>1</v>
      </c>
      <c r="BA38" s="188"/>
      <c r="BB38" s="183"/>
      <c r="BC38" s="189"/>
      <c r="BD38" s="20"/>
      <c r="BE38" s="36"/>
      <c r="BF38" s="40">
        <f t="shared" si="0"/>
        <v>0</v>
      </c>
      <c r="BG38" s="40" t="s">
        <v>22</v>
      </c>
      <c r="BH38" s="40">
        <f t="shared" si="1"/>
        <v>3</v>
      </c>
      <c r="BI38" s="36"/>
      <c r="BJ38" s="29"/>
      <c r="BK38" s="29"/>
      <c r="BL38" s="29"/>
      <c r="BM38" s="29"/>
      <c r="BN38" s="29"/>
      <c r="BO38" s="29"/>
      <c r="BP38" s="29"/>
      <c r="BQ38" s="29"/>
      <c r="BR38" s="44"/>
      <c r="BS38" s="44"/>
      <c r="BT38" s="36"/>
      <c r="BU38" s="36"/>
      <c r="BV38" s="63"/>
      <c r="BW38" s="63"/>
      <c r="BX38" s="63"/>
      <c r="BY38" s="63"/>
      <c r="BZ38" s="63"/>
      <c r="CA38" s="63"/>
      <c r="CB38" s="63"/>
      <c r="CF38" s="39"/>
      <c r="CG38" s="39"/>
      <c r="CH38" s="39"/>
    </row>
    <row r="39" spans="1:86" s="23" customFormat="1" ht="18" customHeight="1">
      <c r="A39" s="4"/>
      <c r="B39" s="119">
        <v>14</v>
      </c>
      <c r="C39" s="120"/>
      <c r="D39" s="120"/>
      <c r="E39" s="120"/>
      <c r="F39" s="120"/>
      <c r="G39" s="120" t="s">
        <v>25</v>
      </c>
      <c r="H39" s="120"/>
      <c r="I39" s="120"/>
      <c r="J39" s="76">
        <f t="shared" si="4"/>
        <v>0.6520833333333332</v>
      </c>
      <c r="K39" s="76"/>
      <c r="L39" s="76"/>
      <c r="M39" s="76"/>
      <c r="N39" s="77"/>
      <c r="O39" s="121" t="str">
        <f>AG16</f>
        <v>FC Hude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28" t="s">
        <v>23</v>
      </c>
      <c r="AF39" s="122" t="str">
        <f>AG20</f>
        <v>FC Hansa Schwanewede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3"/>
      <c r="AW39" s="85">
        <v>3</v>
      </c>
      <c r="AX39" s="80"/>
      <c r="AY39" s="28" t="s">
        <v>22</v>
      </c>
      <c r="AZ39" s="80">
        <v>0</v>
      </c>
      <c r="BA39" s="81"/>
      <c r="BB39" s="85"/>
      <c r="BC39" s="82"/>
      <c r="BD39" s="20"/>
      <c r="BE39" s="36"/>
      <c r="BF39" s="40">
        <f t="shared" si="0"/>
        <v>3</v>
      </c>
      <c r="BG39" s="40" t="s">
        <v>22</v>
      </c>
      <c r="BH39" s="40">
        <f t="shared" si="1"/>
        <v>0</v>
      </c>
      <c r="BI39" s="36"/>
      <c r="BJ39" s="36"/>
      <c r="BK39" s="42"/>
      <c r="BL39" s="42"/>
      <c r="BM39" s="46" t="str">
        <f>$AG$21</f>
        <v>SV Werder Bremen</v>
      </c>
      <c r="BN39" s="44">
        <f>SUM($BH$31+$BH$37+$BF$43+$BF$47+$BF$51)</f>
        <v>13</v>
      </c>
      <c r="BO39" s="44">
        <f>SUM($AZ$31+$AZ$37+$AW$43+$AW$47+$AW$51)</f>
        <v>10</v>
      </c>
      <c r="BP39" s="45" t="s">
        <v>22</v>
      </c>
      <c r="BQ39" s="44">
        <f>SUM($AW$31+$AW$37+$AZ$43+$AZ$47+$AZ$51)</f>
        <v>0</v>
      </c>
      <c r="BR39" s="44">
        <f aca="true" t="shared" si="5" ref="BR39:BR44">SUM(BO39-BQ39)</f>
        <v>10</v>
      </c>
      <c r="BS39" s="44"/>
      <c r="BT39" s="36"/>
      <c r="BU39" s="36"/>
      <c r="BV39" s="63"/>
      <c r="BW39" s="63"/>
      <c r="BX39" s="63"/>
      <c r="BY39" s="63"/>
      <c r="BZ39" s="63"/>
      <c r="CA39" s="63"/>
      <c r="CB39" s="63"/>
      <c r="CF39" s="39"/>
      <c r="CG39" s="39"/>
      <c r="CH39" s="39"/>
    </row>
    <row r="40" spans="1:86" s="23" customFormat="1" ht="18" customHeight="1">
      <c r="A40" s="4"/>
      <c r="B40" s="78">
        <v>15</v>
      </c>
      <c r="C40" s="79"/>
      <c r="D40" s="79"/>
      <c r="E40" s="79"/>
      <c r="F40" s="79"/>
      <c r="G40" s="79" t="s">
        <v>19</v>
      </c>
      <c r="H40" s="79"/>
      <c r="I40" s="79"/>
      <c r="J40" s="76">
        <f t="shared" si="4"/>
        <v>0.6583333333333332</v>
      </c>
      <c r="K40" s="76"/>
      <c r="L40" s="76"/>
      <c r="M40" s="76"/>
      <c r="N40" s="77"/>
      <c r="O40" s="116" t="str">
        <f>D17</f>
        <v>TV Munderloh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8" t="s">
        <v>23</v>
      </c>
      <c r="AF40" s="117" t="str">
        <f>D19</f>
        <v>FC Huchting</v>
      </c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8"/>
      <c r="AW40" s="105">
        <v>0</v>
      </c>
      <c r="AX40" s="103"/>
      <c r="AY40" s="8" t="s">
        <v>22</v>
      </c>
      <c r="AZ40" s="103">
        <v>3</v>
      </c>
      <c r="BA40" s="104"/>
      <c r="BB40" s="105"/>
      <c r="BC40" s="106"/>
      <c r="BD40" s="20"/>
      <c r="BE40" s="36"/>
      <c r="BF40" s="40">
        <f t="shared" si="0"/>
        <v>0</v>
      </c>
      <c r="BG40" s="40" t="s">
        <v>22</v>
      </c>
      <c r="BH40" s="40">
        <f t="shared" si="1"/>
        <v>3</v>
      </c>
      <c r="BI40" s="36"/>
      <c r="BJ40" s="36"/>
      <c r="BK40" s="42"/>
      <c r="BL40" s="42"/>
      <c r="BM40" s="46" t="str">
        <f>$AG$16</f>
        <v>FC Hude</v>
      </c>
      <c r="BN40" s="44">
        <f>SUM($BF$27+$BF$33+$BF$39+$BH$45+$BH$51)</f>
        <v>8</v>
      </c>
      <c r="BO40" s="44">
        <f>SUM($AW$27+$AW$33+$AW$39+$AZ$45+$AZ$51)</f>
        <v>8</v>
      </c>
      <c r="BP40" s="45" t="s">
        <v>22</v>
      </c>
      <c r="BQ40" s="44">
        <f>SUM($AZ$27+$AZ$33+$AZ$39+$AW$45+$AW$51)</f>
        <v>1</v>
      </c>
      <c r="BR40" s="44">
        <f t="shared" si="5"/>
        <v>7</v>
      </c>
      <c r="BS40" s="44"/>
      <c r="BT40" s="36"/>
      <c r="BU40" s="36"/>
      <c r="BV40" s="63"/>
      <c r="BW40" s="63"/>
      <c r="BX40" s="63"/>
      <c r="BY40" s="63"/>
      <c r="BZ40" s="63"/>
      <c r="CA40" s="63"/>
      <c r="CB40" s="63"/>
      <c r="CF40" s="39"/>
      <c r="CG40" s="39"/>
      <c r="CH40" s="39"/>
    </row>
    <row r="41" spans="1:86" s="23" customFormat="1" ht="18" customHeight="1">
      <c r="A41" s="4"/>
      <c r="B41" s="119">
        <v>16</v>
      </c>
      <c r="C41" s="120"/>
      <c r="D41" s="120"/>
      <c r="E41" s="120"/>
      <c r="F41" s="120"/>
      <c r="G41" s="120" t="s">
        <v>25</v>
      </c>
      <c r="H41" s="120"/>
      <c r="I41" s="120"/>
      <c r="J41" s="76">
        <f t="shared" si="4"/>
        <v>0.6645833333333332</v>
      </c>
      <c r="K41" s="76"/>
      <c r="L41" s="76"/>
      <c r="M41" s="76"/>
      <c r="N41" s="77"/>
      <c r="O41" s="121" t="str">
        <f>AG17</f>
        <v>SV Achternmeer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28" t="s">
        <v>23</v>
      </c>
      <c r="AF41" s="122" t="str">
        <f>AG19</f>
        <v>RW Visbek</v>
      </c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3"/>
      <c r="AW41" s="85">
        <v>0</v>
      </c>
      <c r="AX41" s="80"/>
      <c r="AY41" s="28" t="s">
        <v>22</v>
      </c>
      <c r="AZ41" s="80">
        <v>1</v>
      </c>
      <c r="BA41" s="81"/>
      <c r="BB41" s="85"/>
      <c r="BC41" s="82"/>
      <c r="BD41" s="20"/>
      <c r="BE41" s="36"/>
      <c r="BF41" s="40">
        <f t="shared" si="0"/>
        <v>0</v>
      </c>
      <c r="BG41" s="40" t="s">
        <v>22</v>
      </c>
      <c r="BH41" s="40">
        <f t="shared" si="1"/>
        <v>3</v>
      </c>
      <c r="BI41" s="36"/>
      <c r="BJ41" s="36"/>
      <c r="BK41" s="42"/>
      <c r="BL41" s="42"/>
      <c r="BM41" s="46" t="str">
        <f>$AG$19</f>
        <v>RW Visbek</v>
      </c>
      <c r="BN41" s="44">
        <f>SUM($BH$29+$BF$37+$BH$41+$BF$45+$BH$55)</f>
        <v>7</v>
      </c>
      <c r="BO41" s="44">
        <f>SUM($AZ$29+$AW$37+$AZ$41+$AW$45+$AZ$55)</f>
        <v>1</v>
      </c>
      <c r="BP41" s="45" t="s">
        <v>22</v>
      </c>
      <c r="BQ41" s="44">
        <f>SUM($AW$29+$AZ$37+$AW$41+$AZ$45+$AW$55)</f>
        <v>0</v>
      </c>
      <c r="BR41" s="44">
        <f t="shared" si="5"/>
        <v>1</v>
      </c>
      <c r="BS41" s="44"/>
      <c r="BT41" s="36"/>
      <c r="BU41" s="36"/>
      <c r="BV41" s="63"/>
      <c r="BW41" s="63"/>
      <c r="BX41" s="63"/>
      <c r="BY41" s="63"/>
      <c r="BZ41" s="63"/>
      <c r="CA41" s="63"/>
      <c r="CB41" s="63"/>
      <c r="CF41" s="39"/>
      <c r="CG41" s="39"/>
      <c r="CH41" s="39"/>
    </row>
    <row r="42" spans="1:86" s="23" customFormat="1" ht="18" customHeight="1">
      <c r="A42" s="4"/>
      <c r="B42" s="136">
        <v>17</v>
      </c>
      <c r="C42" s="137"/>
      <c r="D42" s="137"/>
      <c r="E42" s="137"/>
      <c r="F42" s="137"/>
      <c r="G42" s="137" t="s">
        <v>19</v>
      </c>
      <c r="H42" s="137"/>
      <c r="I42" s="137"/>
      <c r="J42" s="138"/>
      <c r="K42" s="138"/>
      <c r="L42" s="138"/>
      <c r="M42" s="138"/>
      <c r="N42" s="139"/>
      <c r="O42" s="180" t="str">
        <f>D21</f>
        <v>FREI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74" t="s">
        <v>23</v>
      </c>
      <c r="AF42" s="140" t="str">
        <f>D18</f>
        <v>VfL Wildeshausen</v>
      </c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1"/>
      <c r="AW42" s="153"/>
      <c r="AX42" s="151"/>
      <c r="AY42" s="74" t="s">
        <v>22</v>
      </c>
      <c r="AZ42" s="151"/>
      <c r="BA42" s="152"/>
      <c r="BB42" s="153"/>
      <c r="BC42" s="154"/>
      <c r="BD42" s="20"/>
      <c r="BE42" s="36"/>
      <c r="BF42" s="40" t="str">
        <f t="shared" si="0"/>
        <v>0</v>
      </c>
      <c r="BG42" s="40" t="s">
        <v>22</v>
      </c>
      <c r="BH42" s="40" t="str">
        <f t="shared" si="1"/>
        <v>0</v>
      </c>
      <c r="BI42" s="36"/>
      <c r="BJ42" s="36"/>
      <c r="BK42" s="42"/>
      <c r="BL42" s="42"/>
      <c r="BM42" s="43" t="str">
        <f>$AG$18</f>
        <v>SG DHI Harpstedt</v>
      </c>
      <c r="BN42" s="44">
        <f>SUM($BF$29+$BH$33+$BH$43+$BF$49+$BH$53)</f>
        <v>6</v>
      </c>
      <c r="BO42" s="44">
        <f>SUM($AW$29+$AZ$33+$AZ$43+$AW$49+$AZ$53)</f>
        <v>1</v>
      </c>
      <c r="BP42" s="45" t="s">
        <v>22</v>
      </c>
      <c r="BQ42" s="44">
        <f>SUM($AZ$29+$AW$33+$AW$43+$AZ$49+$AW$53)</f>
        <v>1</v>
      </c>
      <c r="BR42" s="44">
        <f t="shared" si="5"/>
        <v>0</v>
      </c>
      <c r="BS42" s="44"/>
      <c r="BT42" s="36"/>
      <c r="BU42" s="36"/>
      <c r="BV42" s="63"/>
      <c r="BW42" s="63"/>
      <c r="BX42" s="63"/>
      <c r="BY42" s="63"/>
      <c r="BZ42" s="63"/>
      <c r="CA42" s="63"/>
      <c r="CB42" s="63"/>
      <c r="CF42" s="39"/>
      <c r="CG42" s="39"/>
      <c r="CH42" s="39"/>
    </row>
    <row r="43" spans="1:86" s="23" customFormat="1" ht="18" customHeight="1" thickBot="1">
      <c r="A43" s="4"/>
      <c r="B43" s="112">
        <v>18</v>
      </c>
      <c r="C43" s="113"/>
      <c r="D43" s="113"/>
      <c r="E43" s="113"/>
      <c r="F43" s="113"/>
      <c r="G43" s="113" t="s">
        <v>25</v>
      </c>
      <c r="H43" s="113"/>
      <c r="I43" s="113"/>
      <c r="J43" s="114">
        <v>0.6708333333333334</v>
      </c>
      <c r="K43" s="114"/>
      <c r="L43" s="114"/>
      <c r="M43" s="114"/>
      <c r="N43" s="115"/>
      <c r="O43" s="135" t="str">
        <f>AG21</f>
        <v>SV Werder Bremen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9" t="s">
        <v>23</v>
      </c>
      <c r="AF43" s="107" t="str">
        <f>AG18</f>
        <v>SG DHI Harpstedt</v>
      </c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8"/>
      <c r="AW43" s="109">
        <v>1</v>
      </c>
      <c r="AX43" s="110"/>
      <c r="AY43" s="9" t="s">
        <v>22</v>
      </c>
      <c r="AZ43" s="110">
        <v>0</v>
      </c>
      <c r="BA43" s="111"/>
      <c r="BB43" s="109"/>
      <c r="BC43" s="84"/>
      <c r="BD43" s="20"/>
      <c r="BE43" s="36"/>
      <c r="BF43" s="40">
        <f t="shared" si="0"/>
        <v>3</v>
      </c>
      <c r="BG43" s="40" t="s">
        <v>22</v>
      </c>
      <c r="BH43" s="40">
        <f t="shared" si="1"/>
        <v>0</v>
      </c>
      <c r="BI43" s="36"/>
      <c r="BJ43" s="36"/>
      <c r="BK43" s="42"/>
      <c r="BL43" s="42"/>
      <c r="BM43" s="46" t="str">
        <f>$AG$17</f>
        <v>SV Achternmeer</v>
      </c>
      <c r="BN43" s="44">
        <f>SUM($BH$27+$BF$35+$BF$41+$BH$47+$BF$53)</f>
        <v>2</v>
      </c>
      <c r="BO43" s="44">
        <f>SUM($AZ$27+$AW$35+$AW$41+$AZ$47+$AW$53)</f>
        <v>0</v>
      </c>
      <c r="BP43" s="45" t="s">
        <v>22</v>
      </c>
      <c r="BQ43" s="44">
        <f>SUM($AW$27+$AZ$35+$AZ$41+$AW$47+$AZ$53)</f>
        <v>12</v>
      </c>
      <c r="BR43" s="44">
        <f t="shared" si="5"/>
        <v>-12</v>
      </c>
      <c r="BS43" s="44"/>
      <c r="BT43" s="36"/>
      <c r="BU43" s="36"/>
      <c r="BV43" s="63"/>
      <c r="BW43" s="63"/>
      <c r="BX43" s="63"/>
      <c r="BY43" s="63"/>
      <c r="BZ43" s="63"/>
      <c r="CA43" s="63"/>
      <c r="CB43" s="63"/>
      <c r="CF43" s="39"/>
      <c r="CG43" s="39"/>
      <c r="CH43" s="39"/>
    </row>
    <row r="44" spans="1:86" s="23" customFormat="1" ht="18" customHeight="1">
      <c r="A44" s="4"/>
      <c r="B44" s="194">
        <v>19</v>
      </c>
      <c r="C44" s="190"/>
      <c r="D44" s="190"/>
      <c r="E44" s="190"/>
      <c r="F44" s="190"/>
      <c r="G44" s="190" t="s">
        <v>19</v>
      </c>
      <c r="H44" s="190"/>
      <c r="I44" s="190"/>
      <c r="J44" s="191">
        <f t="shared" si="4"/>
        <v>0.6770833333333334</v>
      </c>
      <c r="K44" s="191"/>
      <c r="L44" s="191"/>
      <c r="M44" s="191"/>
      <c r="N44" s="192"/>
      <c r="O44" s="193" t="str">
        <f>D19</f>
        <v>FC Huchting</v>
      </c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6" t="s">
        <v>23</v>
      </c>
      <c r="AF44" s="181" t="str">
        <f>D16</f>
        <v>FC Huntlosen</v>
      </c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2"/>
      <c r="AW44" s="183">
        <v>4</v>
      </c>
      <c r="AX44" s="184"/>
      <c r="AY44" s="16" t="s">
        <v>22</v>
      </c>
      <c r="AZ44" s="184">
        <v>0</v>
      </c>
      <c r="BA44" s="188"/>
      <c r="BB44" s="183"/>
      <c r="BC44" s="189"/>
      <c r="BD44" s="20"/>
      <c r="BE44" s="36"/>
      <c r="BF44" s="40">
        <f t="shared" si="0"/>
        <v>3</v>
      </c>
      <c r="BG44" s="40" t="s">
        <v>22</v>
      </c>
      <c r="BH44" s="40">
        <f t="shared" si="1"/>
        <v>0</v>
      </c>
      <c r="BI44" s="36"/>
      <c r="BJ44" s="36"/>
      <c r="BK44" s="36"/>
      <c r="BL44" s="36"/>
      <c r="BM44" s="46" t="str">
        <f>$AG$20</f>
        <v>FC Hansa Schwanewede</v>
      </c>
      <c r="BN44" s="44">
        <f>SUM($BF$31+$BH$35+$BH$39+$BH$49+$BF$55)</f>
        <v>2</v>
      </c>
      <c r="BO44" s="44">
        <f>SUM($AW$31+$AZ$35+$AZ$39+$AZ$49+$AW$55)</f>
        <v>0</v>
      </c>
      <c r="BP44" s="45" t="s">
        <v>22</v>
      </c>
      <c r="BQ44" s="44">
        <f>SUM($AZ$31+$AW$35+$AW$39+$AW$49+$AZ$55)</f>
        <v>6</v>
      </c>
      <c r="BR44" s="44">
        <f t="shared" si="5"/>
        <v>-6</v>
      </c>
      <c r="BS44" s="36"/>
      <c r="BT44" s="36"/>
      <c r="BU44" s="36"/>
      <c r="BV44" s="63"/>
      <c r="BW44" s="63"/>
      <c r="BX44" s="63"/>
      <c r="BY44" s="63"/>
      <c r="BZ44" s="63"/>
      <c r="CA44" s="63"/>
      <c r="CB44" s="63"/>
      <c r="CF44" s="39"/>
      <c r="CG44" s="39"/>
      <c r="CH44" s="39"/>
    </row>
    <row r="45" spans="1:86" s="23" customFormat="1" ht="18" customHeight="1">
      <c r="A45" s="4"/>
      <c r="B45" s="119">
        <v>20</v>
      </c>
      <c r="C45" s="120"/>
      <c r="D45" s="120"/>
      <c r="E45" s="120"/>
      <c r="F45" s="120"/>
      <c r="G45" s="120" t="s">
        <v>25</v>
      </c>
      <c r="H45" s="120"/>
      <c r="I45" s="120"/>
      <c r="J45" s="76">
        <f t="shared" si="4"/>
        <v>0.6833333333333333</v>
      </c>
      <c r="K45" s="76"/>
      <c r="L45" s="76"/>
      <c r="M45" s="76"/>
      <c r="N45" s="77"/>
      <c r="O45" s="121" t="str">
        <f>AG19</f>
        <v>RW Visbek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28" t="s">
        <v>23</v>
      </c>
      <c r="AF45" s="122" t="str">
        <f>AG16</f>
        <v>FC Hude</v>
      </c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3"/>
      <c r="AW45" s="85">
        <v>0</v>
      </c>
      <c r="AX45" s="80"/>
      <c r="AY45" s="28" t="s">
        <v>22</v>
      </c>
      <c r="AZ45" s="80">
        <v>0</v>
      </c>
      <c r="BA45" s="81"/>
      <c r="BB45" s="85"/>
      <c r="BC45" s="82"/>
      <c r="BD45" s="20"/>
      <c r="BE45" s="36"/>
      <c r="BF45" s="40">
        <f aca="true" t="shared" si="6" ref="BF45:BF55">IF(ISBLANK(AW45),"0",IF(AW45&gt;AZ45,3,IF(AW45=AZ45,1,0)))</f>
        <v>1</v>
      </c>
      <c r="BG45" s="40" t="s">
        <v>22</v>
      </c>
      <c r="BH45" s="40">
        <f aca="true" t="shared" si="7" ref="BH45:BH55">IF(ISBLANK(AZ45),"0",IF(AZ45&gt;AW45,3,IF(AZ45=AW45,1,0)))</f>
        <v>1</v>
      </c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63"/>
      <c r="BW45" s="63"/>
      <c r="BX45" s="63"/>
      <c r="BY45" s="63"/>
      <c r="BZ45" s="63"/>
      <c r="CA45" s="63"/>
      <c r="CB45" s="63"/>
      <c r="CF45" s="39"/>
      <c r="CG45" s="39"/>
      <c r="CH45" s="39"/>
    </row>
    <row r="46" spans="1:86" s="23" customFormat="1" ht="18" customHeight="1">
      <c r="A46" s="4"/>
      <c r="B46" s="136">
        <v>21</v>
      </c>
      <c r="C46" s="137"/>
      <c r="D46" s="137"/>
      <c r="E46" s="137"/>
      <c r="F46" s="137"/>
      <c r="G46" s="137" t="s">
        <v>19</v>
      </c>
      <c r="H46" s="137"/>
      <c r="I46" s="137"/>
      <c r="J46" s="138"/>
      <c r="K46" s="138"/>
      <c r="L46" s="138"/>
      <c r="M46" s="138"/>
      <c r="N46" s="139"/>
      <c r="O46" s="180" t="str">
        <f>D21</f>
        <v>FREI</v>
      </c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74" t="s">
        <v>23</v>
      </c>
      <c r="AF46" s="140" t="str">
        <f>D17</f>
        <v>TV Munderloh</v>
      </c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1"/>
      <c r="AW46" s="153"/>
      <c r="AX46" s="151"/>
      <c r="AY46" s="74" t="s">
        <v>22</v>
      </c>
      <c r="AZ46" s="151"/>
      <c r="BA46" s="152"/>
      <c r="BB46" s="153"/>
      <c r="BC46" s="154"/>
      <c r="BD46" s="20"/>
      <c r="BE46" s="36"/>
      <c r="BF46" s="40" t="str">
        <f t="shared" si="6"/>
        <v>0</v>
      </c>
      <c r="BG46" s="40" t="s">
        <v>22</v>
      </c>
      <c r="BH46" s="40" t="str">
        <f t="shared" si="7"/>
        <v>0</v>
      </c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63"/>
      <c r="BW46" s="63"/>
      <c r="BX46" s="63"/>
      <c r="BY46" s="63"/>
      <c r="BZ46" s="63"/>
      <c r="CA46" s="63"/>
      <c r="CB46" s="63"/>
      <c r="CF46" s="39"/>
      <c r="CG46" s="39"/>
      <c r="CH46" s="39"/>
    </row>
    <row r="47" spans="1:86" s="23" customFormat="1" ht="18" customHeight="1">
      <c r="A47" s="4"/>
      <c r="B47" s="119">
        <v>22</v>
      </c>
      <c r="C47" s="120"/>
      <c r="D47" s="120"/>
      <c r="E47" s="120"/>
      <c r="F47" s="120"/>
      <c r="G47" s="120" t="s">
        <v>25</v>
      </c>
      <c r="H47" s="120"/>
      <c r="I47" s="120"/>
      <c r="J47" s="76">
        <v>0.6895833333333333</v>
      </c>
      <c r="K47" s="76"/>
      <c r="L47" s="76"/>
      <c r="M47" s="76"/>
      <c r="N47" s="77"/>
      <c r="O47" s="121" t="str">
        <f>AG21</f>
        <v>SV Werder Bremen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28" t="s">
        <v>23</v>
      </c>
      <c r="AF47" s="122" t="str">
        <f>AG17</f>
        <v>SV Achternmeer</v>
      </c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3"/>
      <c r="AW47" s="85">
        <v>6</v>
      </c>
      <c r="AX47" s="80"/>
      <c r="AY47" s="28" t="s">
        <v>22</v>
      </c>
      <c r="AZ47" s="80">
        <v>0</v>
      </c>
      <c r="BA47" s="81"/>
      <c r="BB47" s="85"/>
      <c r="BC47" s="82"/>
      <c r="BD47" s="20"/>
      <c r="BE47" s="36"/>
      <c r="BF47" s="40">
        <f t="shared" si="6"/>
        <v>3</v>
      </c>
      <c r="BG47" s="40" t="s">
        <v>22</v>
      </c>
      <c r="BH47" s="40">
        <f t="shared" si="7"/>
        <v>0</v>
      </c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63"/>
      <c r="BW47" s="63"/>
      <c r="BX47" s="63"/>
      <c r="BY47" s="63"/>
      <c r="BZ47" s="63"/>
      <c r="CA47" s="63"/>
      <c r="CB47" s="63"/>
      <c r="CF47" s="39"/>
      <c r="CG47" s="39"/>
      <c r="CH47" s="39"/>
    </row>
    <row r="48" spans="1:86" s="23" customFormat="1" ht="18" customHeight="1">
      <c r="A48" s="4"/>
      <c r="B48" s="78">
        <v>23</v>
      </c>
      <c r="C48" s="79"/>
      <c r="D48" s="79"/>
      <c r="E48" s="79"/>
      <c r="F48" s="79"/>
      <c r="G48" s="79" t="s">
        <v>19</v>
      </c>
      <c r="H48" s="79"/>
      <c r="I48" s="79"/>
      <c r="J48" s="76">
        <f t="shared" si="4"/>
        <v>0.6958333333333333</v>
      </c>
      <c r="K48" s="76"/>
      <c r="L48" s="76"/>
      <c r="M48" s="76"/>
      <c r="N48" s="77"/>
      <c r="O48" s="116" t="str">
        <f>D18</f>
        <v>VfL Wildeshausen</v>
      </c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8" t="s">
        <v>23</v>
      </c>
      <c r="AF48" s="117" t="str">
        <f>D20</f>
        <v>SC Weyhe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8"/>
      <c r="AW48" s="105">
        <v>0</v>
      </c>
      <c r="AX48" s="103"/>
      <c r="AY48" s="8" t="s">
        <v>22</v>
      </c>
      <c r="AZ48" s="103">
        <v>2</v>
      </c>
      <c r="BA48" s="104"/>
      <c r="BB48" s="105"/>
      <c r="BC48" s="106"/>
      <c r="BD48" s="20"/>
      <c r="BE48" s="36"/>
      <c r="BF48" s="40">
        <f t="shared" si="6"/>
        <v>0</v>
      </c>
      <c r="BG48" s="40" t="s">
        <v>22</v>
      </c>
      <c r="BH48" s="40">
        <f t="shared" si="7"/>
        <v>3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63"/>
      <c r="BW48" s="63"/>
      <c r="BX48" s="63"/>
      <c r="BY48" s="63"/>
      <c r="BZ48" s="63"/>
      <c r="CA48" s="63"/>
      <c r="CB48" s="63"/>
      <c r="CF48" s="39"/>
      <c r="CG48" s="39"/>
      <c r="CH48" s="39"/>
    </row>
    <row r="49" spans="1:86" s="23" customFormat="1" ht="18" customHeight="1" thickBot="1">
      <c r="A49" s="4"/>
      <c r="B49" s="112">
        <v>24</v>
      </c>
      <c r="C49" s="113"/>
      <c r="D49" s="113"/>
      <c r="E49" s="113"/>
      <c r="F49" s="113"/>
      <c r="G49" s="113" t="s">
        <v>25</v>
      </c>
      <c r="H49" s="113"/>
      <c r="I49" s="113"/>
      <c r="J49" s="114">
        <f t="shared" si="4"/>
        <v>0.7020833333333333</v>
      </c>
      <c r="K49" s="114"/>
      <c r="L49" s="114"/>
      <c r="M49" s="114"/>
      <c r="N49" s="115"/>
      <c r="O49" s="135" t="str">
        <f>AG18</f>
        <v>SG DHI Harpstedt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9" t="s">
        <v>23</v>
      </c>
      <c r="AF49" s="107" t="str">
        <f>AG20</f>
        <v>FC Hansa Schwanewede</v>
      </c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8"/>
      <c r="AW49" s="109">
        <v>1</v>
      </c>
      <c r="AX49" s="110"/>
      <c r="AY49" s="9" t="s">
        <v>22</v>
      </c>
      <c r="AZ49" s="110">
        <v>0</v>
      </c>
      <c r="BA49" s="111"/>
      <c r="BB49" s="109"/>
      <c r="BC49" s="84"/>
      <c r="BD49" s="20"/>
      <c r="BE49" s="36"/>
      <c r="BF49" s="40">
        <f t="shared" si="6"/>
        <v>3</v>
      </c>
      <c r="BG49" s="40" t="s">
        <v>22</v>
      </c>
      <c r="BH49" s="40">
        <f t="shared" si="7"/>
        <v>0</v>
      </c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63"/>
      <c r="BW49" s="63"/>
      <c r="BX49" s="63"/>
      <c r="BY49" s="63"/>
      <c r="BZ49" s="63"/>
      <c r="CA49" s="63"/>
      <c r="CB49" s="63"/>
      <c r="CF49" s="39"/>
      <c r="CG49" s="39"/>
      <c r="CH49" s="39"/>
    </row>
    <row r="50" spans="1:86" s="23" customFormat="1" ht="18" customHeight="1">
      <c r="A50" s="4"/>
      <c r="B50" s="128">
        <v>25</v>
      </c>
      <c r="C50" s="129"/>
      <c r="D50" s="129"/>
      <c r="E50" s="129"/>
      <c r="F50" s="129"/>
      <c r="G50" s="129" t="s">
        <v>19</v>
      </c>
      <c r="H50" s="129"/>
      <c r="I50" s="129"/>
      <c r="J50" s="130"/>
      <c r="K50" s="130"/>
      <c r="L50" s="130"/>
      <c r="M50" s="130"/>
      <c r="N50" s="131"/>
      <c r="O50" s="132" t="str">
        <f>D21</f>
        <v>FREI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75" t="s">
        <v>23</v>
      </c>
      <c r="AF50" s="133" t="str">
        <f>D16</f>
        <v>FC Huntlosen</v>
      </c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  <c r="AW50" s="126"/>
      <c r="AX50" s="124"/>
      <c r="AY50" s="75" t="s">
        <v>22</v>
      </c>
      <c r="AZ50" s="124"/>
      <c r="BA50" s="125"/>
      <c r="BB50" s="126"/>
      <c r="BC50" s="127"/>
      <c r="BD50" s="20"/>
      <c r="BE50" s="36"/>
      <c r="BF50" s="40" t="str">
        <f t="shared" si="6"/>
        <v>0</v>
      </c>
      <c r="BG50" s="40" t="s">
        <v>22</v>
      </c>
      <c r="BH50" s="40" t="str">
        <f t="shared" si="7"/>
        <v>0</v>
      </c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63"/>
      <c r="BW50" s="63"/>
      <c r="BX50" s="63"/>
      <c r="BY50" s="63"/>
      <c r="BZ50" s="63"/>
      <c r="CA50" s="63"/>
      <c r="CB50" s="63"/>
      <c r="CF50" s="39"/>
      <c r="CG50" s="39"/>
      <c r="CH50" s="39"/>
    </row>
    <row r="51" spans="1:86" s="23" customFormat="1" ht="18" customHeight="1">
      <c r="A51" s="4"/>
      <c r="B51" s="119">
        <v>26</v>
      </c>
      <c r="C51" s="120"/>
      <c r="D51" s="120"/>
      <c r="E51" s="120"/>
      <c r="F51" s="120"/>
      <c r="G51" s="120" t="s">
        <v>25</v>
      </c>
      <c r="H51" s="120"/>
      <c r="I51" s="120"/>
      <c r="J51" s="76">
        <v>0.7083333333333334</v>
      </c>
      <c r="K51" s="76"/>
      <c r="L51" s="76"/>
      <c r="M51" s="76"/>
      <c r="N51" s="77"/>
      <c r="O51" s="121" t="str">
        <f>AG21</f>
        <v>SV Werder Bremen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28" t="s">
        <v>23</v>
      </c>
      <c r="AF51" s="122" t="str">
        <f>AG16</f>
        <v>FC Hude</v>
      </c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3"/>
      <c r="AW51" s="85">
        <v>1</v>
      </c>
      <c r="AX51" s="80"/>
      <c r="AY51" s="28" t="s">
        <v>22</v>
      </c>
      <c r="AZ51" s="80">
        <v>0</v>
      </c>
      <c r="BA51" s="81"/>
      <c r="BB51" s="85"/>
      <c r="BC51" s="82"/>
      <c r="BD51" s="20"/>
      <c r="BE51" s="36"/>
      <c r="BF51" s="40">
        <f t="shared" si="6"/>
        <v>3</v>
      </c>
      <c r="BG51" s="40" t="s">
        <v>22</v>
      </c>
      <c r="BH51" s="40">
        <f t="shared" si="7"/>
        <v>0</v>
      </c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63"/>
      <c r="BW51" s="63"/>
      <c r="BX51" s="63"/>
      <c r="BY51" s="63"/>
      <c r="BZ51" s="63"/>
      <c r="CA51" s="63"/>
      <c r="CB51" s="63"/>
      <c r="CF51" s="39"/>
      <c r="CG51" s="39"/>
      <c r="CH51" s="39"/>
    </row>
    <row r="52" spans="1:86" s="23" customFormat="1" ht="18" customHeight="1">
      <c r="A52" s="4"/>
      <c r="B52" s="78">
        <v>27</v>
      </c>
      <c r="C52" s="79"/>
      <c r="D52" s="79"/>
      <c r="E52" s="79"/>
      <c r="F52" s="79"/>
      <c r="G52" s="79" t="s">
        <v>19</v>
      </c>
      <c r="H52" s="79"/>
      <c r="I52" s="79"/>
      <c r="J52" s="76">
        <f t="shared" si="4"/>
        <v>0.7145833333333333</v>
      </c>
      <c r="K52" s="76"/>
      <c r="L52" s="76"/>
      <c r="M52" s="76"/>
      <c r="N52" s="77"/>
      <c r="O52" s="116" t="str">
        <f>D17</f>
        <v>TV Munderloh</v>
      </c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8" t="s">
        <v>23</v>
      </c>
      <c r="AF52" s="117" t="str">
        <f>D18</f>
        <v>VfL Wildeshausen</v>
      </c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8"/>
      <c r="AW52" s="105">
        <v>1</v>
      </c>
      <c r="AX52" s="103"/>
      <c r="AY52" s="8" t="s">
        <v>22</v>
      </c>
      <c r="AZ52" s="103">
        <v>0</v>
      </c>
      <c r="BA52" s="104"/>
      <c r="BB52" s="105"/>
      <c r="BC52" s="106"/>
      <c r="BD52" s="20"/>
      <c r="BE52" s="36"/>
      <c r="BF52" s="40">
        <f t="shared" si="6"/>
        <v>3</v>
      </c>
      <c r="BG52" s="40" t="s">
        <v>22</v>
      </c>
      <c r="BH52" s="40">
        <f t="shared" si="7"/>
        <v>0</v>
      </c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63"/>
      <c r="BW52" s="63"/>
      <c r="BX52" s="63"/>
      <c r="BY52" s="63"/>
      <c r="BZ52" s="63"/>
      <c r="CA52" s="63"/>
      <c r="CB52" s="63"/>
      <c r="CF52" s="39"/>
      <c r="CG52" s="39"/>
      <c r="CH52" s="39"/>
    </row>
    <row r="53" spans="1:86" s="23" customFormat="1" ht="18" customHeight="1">
      <c r="A53" s="4"/>
      <c r="B53" s="119">
        <v>28</v>
      </c>
      <c r="C53" s="120"/>
      <c r="D53" s="120"/>
      <c r="E53" s="120"/>
      <c r="F53" s="120"/>
      <c r="G53" s="120" t="s">
        <v>25</v>
      </c>
      <c r="H53" s="120"/>
      <c r="I53" s="120"/>
      <c r="J53" s="76">
        <f t="shared" si="4"/>
        <v>0.7208333333333333</v>
      </c>
      <c r="K53" s="76"/>
      <c r="L53" s="76"/>
      <c r="M53" s="76"/>
      <c r="N53" s="77"/>
      <c r="O53" s="121" t="str">
        <f>AG17</f>
        <v>SV Achternmeer</v>
      </c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28" t="s">
        <v>23</v>
      </c>
      <c r="AF53" s="122" t="str">
        <f>AG18</f>
        <v>SG DHI Harpstedt</v>
      </c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3"/>
      <c r="AW53" s="85">
        <v>0</v>
      </c>
      <c r="AX53" s="80"/>
      <c r="AY53" s="28" t="s">
        <v>22</v>
      </c>
      <c r="AZ53" s="80">
        <v>0</v>
      </c>
      <c r="BA53" s="81"/>
      <c r="BB53" s="85"/>
      <c r="BC53" s="82"/>
      <c r="BD53" s="20"/>
      <c r="BE53" s="36"/>
      <c r="BF53" s="40">
        <f t="shared" si="6"/>
        <v>1</v>
      </c>
      <c r="BG53" s="40" t="s">
        <v>22</v>
      </c>
      <c r="BH53" s="40">
        <f t="shared" si="7"/>
        <v>1</v>
      </c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63"/>
      <c r="BW53" s="63"/>
      <c r="BX53" s="63"/>
      <c r="BY53" s="63"/>
      <c r="BZ53" s="63"/>
      <c r="CA53" s="63"/>
      <c r="CB53" s="63"/>
      <c r="CF53" s="39"/>
      <c r="CG53" s="39"/>
      <c r="CH53" s="39"/>
    </row>
    <row r="54" spans="1:86" s="23" customFormat="1" ht="18" customHeight="1">
      <c r="A54" s="4"/>
      <c r="B54" s="78">
        <v>29</v>
      </c>
      <c r="C54" s="79"/>
      <c r="D54" s="79"/>
      <c r="E54" s="79"/>
      <c r="F54" s="79"/>
      <c r="G54" s="79" t="s">
        <v>19</v>
      </c>
      <c r="H54" s="79"/>
      <c r="I54" s="79"/>
      <c r="J54" s="76">
        <f t="shared" si="4"/>
        <v>0.7270833333333333</v>
      </c>
      <c r="K54" s="76"/>
      <c r="L54" s="76"/>
      <c r="M54" s="76"/>
      <c r="N54" s="77"/>
      <c r="O54" s="116" t="str">
        <f>D20</f>
        <v>SC Weyhe</v>
      </c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 t="s">
        <v>23</v>
      </c>
      <c r="AF54" s="117" t="str">
        <f>D19</f>
        <v>FC Huchting</v>
      </c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8"/>
      <c r="AW54" s="105">
        <v>0</v>
      </c>
      <c r="AX54" s="103"/>
      <c r="AY54" s="8" t="s">
        <v>22</v>
      </c>
      <c r="AZ54" s="103">
        <v>3</v>
      </c>
      <c r="BA54" s="104"/>
      <c r="BB54" s="105"/>
      <c r="BC54" s="106"/>
      <c r="BD54" s="20"/>
      <c r="BE54" s="36"/>
      <c r="BF54" s="40">
        <f t="shared" si="6"/>
        <v>0</v>
      </c>
      <c r="BG54" s="40" t="s">
        <v>22</v>
      </c>
      <c r="BH54" s="40">
        <f t="shared" si="7"/>
        <v>3</v>
      </c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63"/>
      <c r="BW54" s="63"/>
      <c r="BX54" s="63"/>
      <c r="BY54" s="63"/>
      <c r="BZ54" s="63"/>
      <c r="CA54" s="63"/>
      <c r="CB54" s="63"/>
      <c r="CF54" s="39"/>
      <c r="CG54" s="39"/>
      <c r="CH54" s="39"/>
    </row>
    <row r="55" spans="1:86" s="22" customFormat="1" ht="18" customHeight="1" thickBot="1">
      <c r="A55"/>
      <c r="B55" s="112">
        <v>30</v>
      </c>
      <c r="C55" s="113"/>
      <c r="D55" s="113"/>
      <c r="E55" s="113"/>
      <c r="F55" s="113"/>
      <c r="G55" s="113" t="s">
        <v>25</v>
      </c>
      <c r="H55" s="113"/>
      <c r="I55" s="113"/>
      <c r="J55" s="114">
        <f t="shared" si="4"/>
        <v>0.7333333333333333</v>
      </c>
      <c r="K55" s="114"/>
      <c r="L55" s="114"/>
      <c r="M55" s="114"/>
      <c r="N55" s="115"/>
      <c r="O55" s="135" t="str">
        <f>AG20</f>
        <v>FC Hansa Schwanewede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9" t="s">
        <v>23</v>
      </c>
      <c r="AF55" s="107" t="str">
        <f>AG19</f>
        <v>RW Visbek</v>
      </c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8"/>
      <c r="AW55" s="109">
        <v>0</v>
      </c>
      <c r="AX55" s="110"/>
      <c r="AY55" s="9" t="s">
        <v>22</v>
      </c>
      <c r="AZ55" s="110">
        <v>0</v>
      </c>
      <c r="BA55" s="111"/>
      <c r="BB55" s="109"/>
      <c r="BC55" s="84"/>
      <c r="BD55" s="21"/>
      <c r="BE55" s="29"/>
      <c r="BF55" s="40">
        <f t="shared" si="6"/>
        <v>1</v>
      </c>
      <c r="BG55" s="40" t="s">
        <v>22</v>
      </c>
      <c r="BH55" s="40">
        <f t="shared" si="7"/>
        <v>1</v>
      </c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60"/>
      <c r="BW55" s="60"/>
      <c r="BX55" s="60"/>
      <c r="BY55" s="60"/>
      <c r="BZ55" s="60"/>
      <c r="CA55" s="60"/>
      <c r="CB55" s="60"/>
      <c r="CF55" s="31"/>
      <c r="CG55" s="31"/>
      <c r="CH55" s="31"/>
    </row>
    <row r="56" spans="1:86" s="22" customFormat="1" ht="18" customHeight="1">
      <c r="A56"/>
      <c r="B56" s="55"/>
      <c r="C56" s="55"/>
      <c r="D56" s="55"/>
      <c r="E56" s="55"/>
      <c r="F56" s="55"/>
      <c r="G56" s="55"/>
      <c r="H56" s="55"/>
      <c r="I56" s="55"/>
      <c r="J56" s="56"/>
      <c r="K56" s="56"/>
      <c r="L56" s="56"/>
      <c r="M56" s="56"/>
      <c r="N56" s="56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4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21"/>
      <c r="BE56" s="29"/>
      <c r="BF56" s="40"/>
      <c r="BG56" s="40"/>
      <c r="BH56" s="40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60"/>
      <c r="BW56" s="60"/>
      <c r="BX56" s="60"/>
      <c r="BY56" s="60"/>
      <c r="BZ56" s="60"/>
      <c r="CA56" s="60"/>
      <c r="CB56" s="60"/>
      <c r="CF56" s="31"/>
      <c r="CG56" s="31"/>
      <c r="CH56" s="31"/>
    </row>
    <row r="57" spans="1:86" s="22" customFormat="1" ht="33">
      <c r="A57"/>
      <c r="B57" s="158" t="str">
        <f>$A$2</f>
        <v>FC Huntlosen e.V.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21"/>
      <c r="BE57" s="29"/>
      <c r="BF57" s="40"/>
      <c r="BG57" s="40"/>
      <c r="BH57" s="40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60"/>
      <c r="BW57" s="60"/>
      <c r="BX57" s="60"/>
      <c r="BY57" s="60"/>
      <c r="BZ57" s="60"/>
      <c r="CA57" s="60"/>
      <c r="CB57" s="60"/>
      <c r="CF57" s="31"/>
      <c r="CG57" s="31"/>
      <c r="CH57" s="31"/>
    </row>
    <row r="58" spans="1:86" s="22" customFormat="1" ht="27">
      <c r="A58"/>
      <c r="B58" s="159" t="str">
        <f>$A$3</f>
        <v>4. Hunte-Hallen-Cup 2010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21"/>
      <c r="BE58" s="29"/>
      <c r="BF58" s="40"/>
      <c r="BG58" s="40"/>
      <c r="BH58" s="40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60"/>
      <c r="BW58" s="60"/>
      <c r="BX58" s="60"/>
      <c r="BY58" s="60"/>
      <c r="BZ58" s="60"/>
      <c r="CA58" s="60"/>
      <c r="CB58" s="60"/>
      <c r="CF58" s="31"/>
      <c r="CG58" s="31"/>
      <c r="CH58" s="31"/>
    </row>
    <row r="59" spans="1:86" s="22" customFormat="1" ht="18" customHeight="1">
      <c r="A59"/>
      <c r="B59" s="55"/>
      <c r="C59" s="55"/>
      <c r="D59" s="55"/>
      <c r="E59" s="55"/>
      <c r="F59" s="55"/>
      <c r="G59" s="55"/>
      <c r="H59" s="55"/>
      <c r="I59" s="55"/>
      <c r="J59" s="56"/>
      <c r="K59" s="56"/>
      <c r="L59" s="56"/>
      <c r="M59" s="56"/>
      <c r="N59" s="56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4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4"/>
      <c r="AX59" s="54"/>
      <c r="AY59" s="54"/>
      <c r="AZ59" s="54"/>
      <c r="BA59" s="54"/>
      <c r="BB59" s="54"/>
      <c r="BC59" s="54"/>
      <c r="BD59" s="21"/>
      <c r="BE59" s="29"/>
      <c r="BF59" s="40"/>
      <c r="BG59" s="40"/>
      <c r="BH59" s="40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60"/>
      <c r="BW59" s="60"/>
      <c r="BX59" s="60"/>
      <c r="BY59" s="60"/>
      <c r="BZ59" s="60"/>
      <c r="CA59" s="60"/>
      <c r="CB59" s="60"/>
      <c r="CF59" s="31"/>
      <c r="CG59" s="31"/>
      <c r="CH59" s="31"/>
    </row>
    <row r="60" spans="1:86" s="2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4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60"/>
      <c r="BW60" s="60"/>
      <c r="BX60" s="60"/>
      <c r="BY60" s="60"/>
      <c r="BZ60" s="60"/>
      <c r="CA60" s="60"/>
      <c r="CB60" s="60"/>
      <c r="CF60" s="31"/>
      <c r="CG60" s="31"/>
      <c r="CH60" s="31"/>
    </row>
    <row r="61" spans="1:86" s="22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60"/>
      <c r="BW61" s="60"/>
      <c r="BX61" s="60"/>
      <c r="BY61" s="60"/>
      <c r="BZ61" s="60"/>
      <c r="CA61" s="60"/>
      <c r="CB61" s="60"/>
      <c r="CF61" s="31"/>
      <c r="CG61" s="31"/>
      <c r="CH61" s="31"/>
    </row>
    <row r="62" spans="1:86" s="22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60"/>
      <c r="BW62" s="60"/>
      <c r="BX62" s="60"/>
      <c r="BY62" s="60"/>
      <c r="BZ62" s="60"/>
      <c r="CA62" s="60"/>
      <c r="CB62" s="60"/>
      <c r="CF62" s="31"/>
      <c r="CG62" s="31"/>
      <c r="CH62" s="31"/>
    </row>
    <row r="63" spans="2:86" s="10" customFormat="1" ht="13.5" customHeight="1" thickBot="1">
      <c r="B63" s="185" t="s">
        <v>15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7"/>
      <c r="P63" s="185" t="s">
        <v>27</v>
      </c>
      <c r="Q63" s="186"/>
      <c r="R63" s="187"/>
      <c r="S63" s="185" t="s">
        <v>28</v>
      </c>
      <c r="T63" s="186"/>
      <c r="U63" s="186"/>
      <c r="V63" s="186"/>
      <c r="W63" s="187"/>
      <c r="X63" s="185" t="s">
        <v>29</v>
      </c>
      <c r="Y63" s="186"/>
      <c r="Z63" s="187"/>
      <c r="AA63" s="11"/>
      <c r="AB63" s="11"/>
      <c r="AC63" s="11"/>
      <c r="AD63" s="11"/>
      <c r="AE63" s="185" t="s">
        <v>16</v>
      </c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7"/>
      <c r="AS63" s="185" t="s">
        <v>27</v>
      </c>
      <c r="AT63" s="186"/>
      <c r="AU63" s="187"/>
      <c r="AV63" s="185" t="s">
        <v>28</v>
      </c>
      <c r="AW63" s="186"/>
      <c r="AX63" s="186"/>
      <c r="AY63" s="186"/>
      <c r="AZ63" s="187"/>
      <c r="BA63" s="185" t="s">
        <v>29</v>
      </c>
      <c r="BB63" s="186"/>
      <c r="BC63" s="18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64"/>
      <c r="BW63" s="64"/>
      <c r="BX63" s="64"/>
      <c r="BY63" s="64"/>
      <c r="BZ63" s="64"/>
      <c r="CA63" s="64"/>
      <c r="CB63" s="64"/>
      <c r="CF63" s="48"/>
      <c r="CG63" s="48"/>
      <c r="CH63" s="48"/>
    </row>
    <row r="64" spans="1:86" s="22" customFormat="1" ht="12.75">
      <c r="A64"/>
      <c r="B64" s="178" t="s">
        <v>10</v>
      </c>
      <c r="C64" s="179"/>
      <c r="D64" s="166" t="str">
        <f aca="true" t="shared" si="8" ref="D64:D69">BM32</f>
        <v>FC Huchting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8"/>
      <c r="P64" s="169">
        <f aca="true" t="shared" si="9" ref="P64:P69">BN32</f>
        <v>12</v>
      </c>
      <c r="Q64" s="170"/>
      <c r="R64" s="171"/>
      <c r="S64" s="179">
        <f aca="true" t="shared" si="10" ref="S64:S69">BO32</f>
        <v>16</v>
      </c>
      <c r="T64" s="179"/>
      <c r="U64" s="12" t="s">
        <v>22</v>
      </c>
      <c r="V64" s="179">
        <f aca="true" t="shared" si="11" ref="V64:V69">BQ32</f>
        <v>0</v>
      </c>
      <c r="W64" s="179"/>
      <c r="X64" s="175">
        <f aca="true" t="shared" si="12" ref="X64:X69">BR32</f>
        <v>16</v>
      </c>
      <c r="Y64" s="176"/>
      <c r="Z64" s="177"/>
      <c r="AA64" s="4"/>
      <c r="AB64" s="4"/>
      <c r="AC64" s="4"/>
      <c r="AD64" s="4"/>
      <c r="AE64" s="178" t="s">
        <v>10</v>
      </c>
      <c r="AF64" s="179"/>
      <c r="AG64" s="166" t="str">
        <f aca="true" t="shared" si="13" ref="AG64:AG69">BM39</f>
        <v>SV Werder Bremen</v>
      </c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8"/>
      <c r="AS64" s="169">
        <f aca="true" t="shared" si="14" ref="AS64:AS69">BN39</f>
        <v>13</v>
      </c>
      <c r="AT64" s="170"/>
      <c r="AU64" s="171"/>
      <c r="AV64" s="179">
        <f aca="true" t="shared" si="15" ref="AV64:AV69">BO39</f>
        <v>10</v>
      </c>
      <c r="AW64" s="179"/>
      <c r="AX64" s="12" t="s">
        <v>22</v>
      </c>
      <c r="AY64" s="179">
        <f aca="true" t="shared" si="16" ref="AY64:AY69">BQ39</f>
        <v>0</v>
      </c>
      <c r="AZ64" s="179"/>
      <c r="BA64" s="175">
        <f aca="true" t="shared" si="17" ref="BA64:BA69">BR39</f>
        <v>10</v>
      </c>
      <c r="BB64" s="176"/>
      <c r="BC64" s="177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60"/>
      <c r="BW64" s="60"/>
      <c r="BX64" s="60"/>
      <c r="BY64" s="60"/>
      <c r="BZ64" s="60"/>
      <c r="CA64" s="60"/>
      <c r="CB64" s="60"/>
      <c r="CF64" s="31"/>
      <c r="CG64" s="31"/>
      <c r="CH64" s="31"/>
    </row>
    <row r="65" spans="1:86" s="22" customFormat="1" ht="12.75">
      <c r="A65"/>
      <c r="B65" s="162" t="s">
        <v>11</v>
      </c>
      <c r="C65" s="150"/>
      <c r="D65" s="163" t="str">
        <f t="shared" si="8"/>
        <v>SC Weyhe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72">
        <f t="shared" si="9"/>
        <v>9</v>
      </c>
      <c r="Q65" s="173"/>
      <c r="R65" s="174"/>
      <c r="S65" s="150">
        <f t="shared" si="10"/>
        <v>4</v>
      </c>
      <c r="T65" s="150"/>
      <c r="U65" s="13" t="s">
        <v>22</v>
      </c>
      <c r="V65" s="150">
        <f t="shared" si="11"/>
        <v>3</v>
      </c>
      <c r="W65" s="150"/>
      <c r="X65" s="147">
        <f t="shared" si="12"/>
        <v>1</v>
      </c>
      <c r="Y65" s="148"/>
      <c r="Z65" s="149"/>
      <c r="AA65" s="4"/>
      <c r="AB65" s="4"/>
      <c r="AC65" s="4"/>
      <c r="AD65" s="4"/>
      <c r="AE65" s="162" t="s">
        <v>11</v>
      </c>
      <c r="AF65" s="150"/>
      <c r="AG65" s="163" t="str">
        <f t="shared" si="13"/>
        <v>FC Hude</v>
      </c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5"/>
      <c r="AS65" s="172">
        <f t="shared" si="14"/>
        <v>8</v>
      </c>
      <c r="AT65" s="173"/>
      <c r="AU65" s="174"/>
      <c r="AV65" s="150">
        <f t="shared" si="15"/>
        <v>8</v>
      </c>
      <c r="AW65" s="150"/>
      <c r="AX65" s="13" t="s">
        <v>22</v>
      </c>
      <c r="AY65" s="150">
        <f t="shared" si="16"/>
        <v>1</v>
      </c>
      <c r="AZ65" s="150"/>
      <c r="BA65" s="147">
        <f t="shared" si="17"/>
        <v>7</v>
      </c>
      <c r="BB65" s="148"/>
      <c r="BC65" s="14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60"/>
      <c r="BW65" s="60"/>
      <c r="BX65" s="60"/>
      <c r="BY65" s="60"/>
      <c r="BZ65" s="60"/>
      <c r="CA65" s="60"/>
      <c r="CB65" s="60"/>
      <c r="CF65" s="31"/>
      <c r="CG65" s="31"/>
      <c r="CH65" s="31"/>
    </row>
    <row r="66" spans="1:86" s="22" customFormat="1" ht="12.75">
      <c r="A66"/>
      <c r="B66" s="162" t="s">
        <v>12</v>
      </c>
      <c r="C66" s="150"/>
      <c r="D66" s="163" t="str">
        <f t="shared" si="8"/>
        <v>FC Huntlosen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  <c r="P66" s="172">
        <f t="shared" si="9"/>
        <v>4</v>
      </c>
      <c r="Q66" s="173"/>
      <c r="R66" s="174"/>
      <c r="S66" s="150">
        <f t="shared" si="10"/>
        <v>3</v>
      </c>
      <c r="T66" s="150"/>
      <c r="U66" s="13" t="s">
        <v>22</v>
      </c>
      <c r="V66" s="150">
        <f t="shared" si="11"/>
        <v>5</v>
      </c>
      <c r="W66" s="150"/>
      <c r="X66" s="147">
        <f t="shared" si="12"/>
        <v>-2</v>
      </c>
      <c r="Y66" s="148"/>
      <c r="Z66" s="149"/>
      <c r="AA66" s="4"/>
      <c r="AB66" s="4"/>
      <c r="AC66" s="4"/>
      <c r="AD66" s="4"/>
      <c r="AE66" s="162" t="s">
        <v>12</v>
      </c>
      <c r="AF66" s="150"/>
      <c r="AG66" s="163" t="str">
        <f t="shared" si="13"/>
        <v>RW Visbek</v>
      </c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5"/>
      <c r="AS66" s="172">
        <f t="shared" si="14"/>
        <v>7</v>
      </c>
      <c r="AT66" s="173"/>
      <c r="AU66" s="174"/>
      <c r="AV66" s="150">
        <f t="shared" si="15"/>
        <v>1</v>
      </c>
      <c r="AW66" s="150"/>
      <c r="AX66" s="13" t="s">
        <v>22</v>
      </c>
      <c r="AY66" s="150">
        <f t="shared" si="16"/>
        <v>0</v>
      </c>
      <c r="AZ66" s="150"/>
      <c r="BA66" s="147">
        <f t="shared" si="17"/>
        <v>1</v>
      </c>
      <c r="BB66" s="148"/>
      <c r="BC66" s="14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60"/>
      <c r="BW66" s="60"/>
      <c r="BX66" s="60"/>
      <c r="BY66" s="60"/>
      <c r="BZ66" s="60"/>
      <c r="CA66" s="60"/>
      <c r="CB66" s="60"/>
      <c r="CF66" s="31"/>
      <c r="CG66" s="31"/>
      <c r="CH66" s="31"/>
    </row>
    <row r="67" spans="1:86" s="22" customFormat="1" ht="12.75">
      <c r="A67"/>
      <c r="B67" s="162" t="s">
        <v>13</v>
      </c>
      <c r="C67" s="150"/>
      <c r="D67" s="163" t="str">
        <f t="shared" si="8"/>
        <v>TV Munderloh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172">
        <f t="shared" si="9"/>
        <v>4</v>
      </c>
      <c r="Q67" s="173"/>
      <c r="R67" s="174"/>
      <c r="S67" s="150">
        <f t="shared" si="10"/>
        <v>1</v>
      </c>
      <c r="T67" s="150"/>
      <c r="U67" s="13" t="s">
        <v>22</v>
      </c>
      <c r="V67" s="150">
        <f t="shared" si="11"/>
        <v>4</v>
      </c>
      <c r="W67" s="150"/>
      <c r="X67" s="147">
        <f t="shared" si="12"/>
        <v>-3</v>
      </c>
      <c r="Y67" s="148"/>
      <c r="Z67" s="149"/>
      <c r="AA67" s="4"/>
      <c r="AB67" s="4"/>
      <c r="AC67" s="4"/>
      <c r="AD67" s="4"/>
      <c r="AE67" s="162" t="s">
        <v>13</v>
      </c>
      <c r="AF67" s="150"/>
      <c r="AG67" s="163" t="str">
        <f t="shared" si="13"/>
        <v>SG DHI Harpstedt</v>
      </c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5"/>
      <c r="AS67" s="172">
        <f t="shared" si="14"/>
        <v>6</v>
      </c>
      <c r="AT67" s="173"/>
      <c r="AU67" s="174"/>
      <c r="AV67" s="150">
        <f t="shared" si="15"/>
        <v>1</v>
      </c>
      <c r="AW67" s="150"/>
      <c r="AX67" s="13" t="s">
        <v>22</v>
      </c>
      <c r="AY67" s="150">
        <f t="shared" si="16"/>
        <v>1</v>
      </c>
      <c r="AZ67" s="150"/>
      <c r="BA67" s="147">
        <f t="shared" si="17"/>
        <v>0</v>
      </c>
      <c r="BB67" s="148"/>
      <c r="BC67" s="14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60"/>
      <c r="BW67" s="60"/>
      <c r="BX67" s="60"/>
      <c r="BY67" s="60"/>
      <c r="BZ67" s="60"/>
      <c r="CA67" s="60"/>
      <c r="CB67" s="60"/>
      <c r="CF67" s="31"/>
      <c r="CG67" s="31"/>
      <c r="CH67" s="31"/>
    </row>
    <row r="68" spans="1:86" s="22" customFormat="1" ht="12.75">
      <c r="A68"/>
      <c r="B68" s="162" t="s">
        <v>14</v>
      </c>
      <c r="C68" s="150"/>
      <c r="D68" s="163" t="str">
        <f t="shared" si="8"/>
        <v>FREI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5"/>
      <c r="P68" s="172">
        <f t="shared" si="9"/>
        <v>0</v>
      </c>
      <c r="Q68" s="173"/>
      <c r="R68" s="174"/>
      <c r="S68" s="150">
        <f t="shared" si="10"/>
        <v>0</v>
      </c>
      <c r="T68" s="150"/>
      <c r="U68" s="13" t="s">
        <v>22</v>
      </c>
      <c r="V68" s="150">
        <f t="shared" si="11"/>
        <v>0</v>
      </c>
      <c r="W68" s="150"/>
      <c r="X68" s="147">
        <f t="shared" si="12"/>
        <v>0</v>
      </c>
      <c r="Y68" s="148"/>
      <c r="Z68" s="149"/>
      <c r="AA68" s="4"/>
      <c r="AB68" s="4"/>
      <c r="AC68" s="4"/>
      <c r="AD68" s="4"/>
      <c r="AE68" s="162" t="s">
        <v>14</v>
      </c>
      <c r="AF68" s="150"/>
      <c r="AG68" s="163" t="str">
        <f t="shared" si="13"/>
        <v>SV Achternmeer</v>
      </c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5"/>
      <c r="AS68" s="172">
        <f t="shared" si="14"/>
        <v>2</v>
      </c>
      <c r="AT68" s="173"/>
      <c r="AU68" s="174"/>
      <c r="AV68" s="150">
        <f t="shared" si="15"/>
        <v>0</v>
      </c>
      <c r="AW68" s="150"/>
      <c r="AX68" s="13" t="s">
        <v>22</v>
      </c>
      <c r="AY68" s="150">
        <f t="shared" si="16"/>
        <v>12</v>
      </c>
      <c r="AZ68" s="150"/>
      <c r="BA68" s="147">
        <f t="shared" si="17"/>
        <v>-12</v>
      </c>
      <c r="BB68" s="148"/>
      <c r="BC68" s="14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60"/>
      <c r="BW68" s="60"/>
      <c r="BX68" s="60"/>
      <c r="BY68" s="60"/>
      <c r="BZ68" s="60"/>
      <c r="CA68" s="60"/>
      <c r="CB68" s="60"/>
      <c r="CF68" s="31"/>
      <c r="CG68" s="31"/>
      <c r="CH68" s="31"/>
    </row>
    <row r="69" spans="1:86" s="22" customFormat="1" ht="13.5" thickBot="1">
      <c r="A69"/>
      <c r="B69" s="101" t="s">
        <v>36</v>
      </c>
      <c r="C69" s="102"/>
      <c r="D69" s="155" t="str">
        <f t="shared" si="8"/>
        <v>VfL Wildeshausen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7"/>
      <c r="P69" s="96">
        <f t="shared" si="9"/>
        <v>0</v>
      </c>
      <c r="Q69" s="97"/>
      <c r="R69" s="98"/>
      <c r="S69" s="91">
        <f t="shared" si="10"/>
        <v>0</v>
      </c>
      <c r="T69" s="91"/>
      <c r="U69" s="14" t="s">
        <v>22</v>
      </c>
      <c r="V69" s="91">
        <f t="shared" si="11"/>
        <v>12</v>
      </c>
      <c r="W69" s="91"/>
      <c r="X69" s="92">
        <f t="shared" si="12"/>
        <v>-12</v>
      </c>
      <c r="Y69" s="93"/>
      <c r="Z69" s="94"/>
      <c r="AA69" s="4"/>
      <c r="AB69" s="4"/>
      <c r="AC69" s="4"/>
      <c r="AD69" s="4"/>
      <c r="AE69" s="101" t="s">
        <v>36</v>
      </c>
      <c r="AF69" s="102"/>
      <c r="AG69" s="155" t="str">
        <f t="shared" si="13"/>
        <v>FC Hansa Schwanewede</v>
      </c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7"/>
      <c r="AS69" s="96">
        <f t="shared" si="14"/>
        <v>2</v>
      </c>
      <c r="AT69" s="97"/>
      <c r="AU69" s="98"/>
      <c r="AV69" s="91">
        <f t="shared" si="15"/>
        <v>0</v>
      </c>
      <c r="AW69" s="91"/>
      <c r="AX69" s="14" t="s">
        <v>22</v>
      </c>
      <c r="AY69" s="91">
        <f t="shared" si="16"/>
        <v>6</v>
      </c>
      <c r="AZ69" s="91"/>
      <c r="BA69" s="92">
        <f t="shared" si="17"/>
        <v>-6</v>
      </c>
      <c r="BB69" s="93"/>
      <c r="BC69" s="94"/>
      <c r="BD69" s="24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60"/>
      <c r="BW69" s="60"/>
      <c r="BX69" s="60"/>
      <c r="BY69" s="60"/>
      <c r="BZ69" s="60"/>
      <c r="CA69" s="60"/>
      <c r="CB69" s="60"/>
      <c r="CF69" s="31"/>
      <c r="CG69" s="31"/>
      <c r="CH69" s="31"/>
    </row>
    <row r="70" spans="1:86" s="2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4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60"/>
      <c r="BW70" s="60"/>
      <c r="BX70" s="60"/>
      <c r="BY70" s="60"/>
      <c r="BZ70" s="60"/>
      <c r="CA70" s="60"/>
      <c r="CB70" s="60"/>
      <c r="CF70" s="31"/>
      <c r="CG70" s="31"/>
      <c r="CH70" s="31"/>
    </row>
    <row r="71" spans="1:86" s="22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60"/>
      <c r="BW71" s="60"/>
      <c r="BX71" s="60"/>
      <c r="BY71" s="60"/>
      <c r="BZ71" s="60"/>
      <c r="CA71" s="60"/>
      <c r="CB71" s="60"/>
      <c r="CF71" s="31"/>
      <c r="CG71" s="31"/>
      <c r="CH71" s="31"/>
    </row>
    <row r="72" spans="1:86" s="2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4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60"/>
      <c r="BW72" s="60"/>
      <c r="BX72" s="60"/>
      <c r="BY72" s="60"/>
      <c r="BZ72" s="60"/>
      <c r="CA72" s="60"/>
      <c r="CB72" s="60"/>
      <c r="CF72" s="31"/>
      <c r="CG72" s="31"/>
      <c r="CH72" s="31"/>
    </row>
    <row r="73" spans="1:86" s="22" customFormat="1" ht="15.75">
      <c r="A73" s="2"/>
      <c r="B73" s="2"/>
      <c r="C73" s="2"/>
      <c r="D73" s="2"/>
      <c r="E73" s="2"/>
      <c r="F73" s="2"/>
      <c r="G73" s="6" t="s">
        <v>3</v>
      </c>
      <c r="H73" s="208">
        <v>0.7395833333333334</v>
      </c>
      <c r="I73" s="208"/>
      <c r="J73" s="208"/>
      <c r="K73" s="208"/>
      <c r="L73" s="208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210">
        <v>1</v>
      </c>
      <c r="V73" s="210"/>
      <c r="W73" s="25" t="s">
        <v>35</v>
      </c>
      <c r="X73" s="95">
        <v>0.006944444444444444</v>
      </c>
      <c r="Y73" s="95"/>
      <c r="Z73" s="95"/>
      <c r="AA73" s="95"/>
      <c r="AB73" s="95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95">
        <v>0.0006944444444444445</v>
      </c>
      <c r="AM73" s="95"/>
      <c r="AN73" s="95"/>
      <c r="AO73" s="95"/>
      <c r="AP73" s="95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60"/>
      <c r="BW73" s="60"/>
      <c r="BX73" s="60"/>
      <c r="BY73" s="60"/>
      <c r="BZ73" s="60"/>
      <c r="CA73" s="60"/>
      <c r="CB73" s="60"/>
      <c r="CF73" s="31"/>
      <c r="CG73" s="31"/>
      <c r="CH73" s="31"/>
    </row>
    <row r="74" spans="1:86" s="22" customFormat="1" ht="6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60"/>
      <c r="BW74" s="60"/>
      <c r="BX74" s="60"/>
      <c r="BY74" s="60"/>
      <c r="BZ74" s="60"/>
      <c r="CA74" s="60"/>
      <c r="CB74" s="60"/>
      <c r="CF74" s="31"/>
      <c r="CG74" s="31"/>
      <c r="CH74" s="31"/>
    </row>
    <row r="75" spans="2:107" ht="11.25" customHeight="1" thickBot="1">
      <c r="B75" s="55"/>
      <c r="C75" s="55"/>
      <c r="D75" s="68"/>
      <c r="E75" s="68"/>
      <c r="F75" s="68"/>
      <c r="G75" s="68"/>
      <c r="H75" s="68"/>
      <c r="I75" s="68"/>
      <c r="J75" s="69"/>
      <c r="K75" s="69"/>
      <c r="L75" s="69"/>
      <c r="M75" s="69"/>
      <c r="N75" s="69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54"/>
      <c r="AX75" s="54"/>
      <c r="AY75" s="54"/>
      <c r="AZ75" s="54"/>
      <c r="BA75" s="54"/>
      <c r="BB75" s="55"/>
      <c r="BC75" s="55"/>
      <c r="BD75" s="7"/>
      <c r="BV75" s="30"/>
      <c r="BW75" s="30"/>
      <c r="BX75" s="29"/>
      <c r="BY75" s="29"/>
      <c r="BZ75" s="29"/>
      <c r="CA75" s="29"/>
      <c r="CB75" s="29"/>
      <c r="CC75" s="49"/>
      <c r="CD75" s="49"/>
      <c r="CE75" s="49"/>
      <c r="CF75" s="49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7"/>
      <c r="CU75" s="7"/>
      <c r="CV75" s="31"/>
      <c r="CW75" s="31"/>
      <c r="CX75" s="31"/>
      <c r="CY75" s="31"/>
      <c r="CZ75" s="31"/>
      <c r="DA75" s="31"/>
      <c r="DB75" s="31"/>
      <c r="DC75" s="31"/>
    </row>
    <row r="76" spans="2:86" ht="19.5" customHeight="1" thickBot="1">
      <c r="B76" s="234" t="s">
        <v>17</v>
      </c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 t="s">
        <v>33</v>
      </c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 t="s">
        <v>24</v>
      </c>
      <c r="AX76" s="234"/>
      <c r="AY76" s="234"/>
      <c r="AZ76" s="234"/>
      <c r="BA76" s="234"/>
      <c r="BB76" s="234"/>
      <c r="BC76" s="234"/>
      <c r="BD76" s="22"/>
      <c r="BV76" s="60"/>
      <c r="BW76" s="60"/>
      <c r="BX76" s="60"/>
      <c r="BY76" s="60"/>
      <c r="BZ76" s="50"/>
      <c r="CA76" s="50"/>
      <c r="CB76" s="65"/>
      <c r="CC76" s="66"/>
      <c r="CD76" s="66"/>
      <c r="CE76" s="66"/>
      <c r="CF76" s="49"/>
      <c r="CG76" s="49"/>
      <c r="CH76" s="49"/>
    </row>
    <row r="77" spans="2:86" ht="18" customHeight="1">
      <c r="B77" s="228">
        <v>37</v>
      </c>
      <c r="C77" s="220"/>
      <c r="D77" s="252"/>
      <c r="E77" s="253"/>
      <c r="F77" s="253"/>
      <c r="G77" s="253"/>
      <c r="H77" s="253"/>
      <c r="I77" s="254"/>
      <c r="J77" s="245">
        <v>0.7395833333333334</v>
      </c>
      <c r="K77" s="246"/>
      <c r="L77" s="246"/>
      <c r="M77" s="246"/>
      <c r="N77" s="247"/>
      <c r="O77" s="251" t="str">
        <f>D65</f>
        <v>SC Weyhe</v>
      </c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16" t="s">
        <v>23</v>
      </c>
      <c r="AF77" s="243" t="str">
        <f>AG65</f>
        <v>FC Hude</v>
      </c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4"/>
      <c r="AW77" s="224">
        <v>1</v>
      </c>
      <c r="AX77" s="225"/>
      <c r="AY77" s="225" t="s">
        <v>22</v>
      </c>
      <c r="AZ77" s="225">
        <v>0</v>
      </c>
      <c r="BA77" s="235"/>
      <c r="BB77" s="220"/>
      <c r="BC77" s="221"/>
      <c r="BZ77" s="52"/>
      <c r="CA77" s="52"/>
      <c r="CB77" s="65"/>
      <c r="CC77" s="66"/>
      <c r="CD77" s="66"/>
      <c r="CE77" s="66"/>
      <c r="CF77" s="49"/>
      <c r="CG77" s="49"/>
      <c r="CH77" s="49"/>
    </row>
    <row r="78" spans="2:55" ht="12" customHeight="1" thickBot="1">
      <c r="B78" s="229"/>
      <c r="C78" s="222"/>
      <c r="D78" s="255"/>
      <c r="E78" s="256"/>
      <c r="F78" s="256"/>
      <c r="G78" s="256"/>
      <c r="H78" s="256"/>
      <c r="I78" s="257"/>
      <c r="J78" s="248"/>
      <c r="K78" s="249"/>
      <c r="L78" s="249"/>
      <c r="M78" s="249"/>
      <c r="N78" s="250"/>
      <c r="O78" s="230" t="s">
        <v>61</v>
      </c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17"/>
      <c r="AF78" s="232" t="s">
        <v>60</v>
      </c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3"/>
      <c r="AW78" s="226"/>
      <c r="AX78" s="227"/>
      <c r="AY78" s="227"/>
      <c r="AZ78" s="227"/>
      <c r="BA78" s="236"/>
      <c r="BB78" s="222"/>
      <c r="BC78" s="223"/>
    </row>
    <row r="79" ht="3.75" customHeight="1" thickBot="1"/>
    <row r="80" spans="2:55" ht="19.5" customHeight="1" thickBot="1">
      <c r="B80" s="234" t="s">
        <v>17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 t="s">
        <v>34</v>
      </c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 t="s">
        <v>24</v>
      </c>
      <c r="AX80" s="234"/>
      <c r="AY80" s="234"/>
      <c r="AZ80" s="234"/>
      <c r="BA80" s="234"/>
      <c r="BB80" s="234"/>
      <c r="BC80" s="234"/>
    </row>
    <row r="81" spans="2:55" ht="18" customHeight="1">
      <c r="B81" s="228">
        <v>38</v>
      </c>
      <c r="C81" s="220"/>
      <c r="D81" s="252"/>
      <c r="E81" s="253"/>
      <c r="F81" s="253"/>
      <c r="G81" s="253"/>
      <c r="H81" s="253"/>
      <c r="I81" s="254"/>
      <c r="J81" s="245">
        <f>J77+$U$73*$X$73+$AL$73</f>
        <v>0.7472222222222222</v>
      </c>
      <c r="K81" s="246"/>
      <c r="L81" s="246"/>
      <c r="M81" s="246"/>
      <c r="N81" s="247"/>
      <c r="O81" s="251" t="str">
        <f>D64</f>
        <v>FC Huchting</v>
      </c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16" t="s">
        <v>23</v>
      </c>
      <c r="AF81" s="243" t="str">
        <f>AG64</f>
        <v>SV Werder Bremen</v>
      </c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4"/>
      <c r="AW81" s="224">
        <v>3</v>
      </c>
      <c r="AX81" s="225"/>
      <c r="AY81" s="225" t="s">
        <v>22</v>
      </c>
      <c r="AZ81" s="225"/>
      <c r="BA81" s="235"/>
      <c r="BB81" s="220">
        <v>0</v>
      </c>
      <c r="BC81" s="221"/>
    </row>
    <row r="82" spans="2:55" ht="12" customHeight="1" thickBot="1">
      <c r="B82" s="229"/>
      <c r="C82" s="222"/>
      <c r="D82" s="255"/>
      <c r="E82" s="256"/>
      <c r="F82" s="256"/>
      <c r="G82" s="256"/>
      <c r="H82" s="256"/>
      <c r="I82" s="257"/>
      <c r="J82" s="248"/>
      <c r="K82" s="249"/>
      <c r="L82" s="249"/>
      <c r="M82" s="249"/>
      <c r="N82" s="250"/>
      <c r="O82" s="230" t="s">
        <v>62</v>
      </c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17"/>
      <c r="AF82" s="232" t="s">
        <v>63</v>
      </c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3"/>
      <c r="AW82" s="226"/>
      <c r="AX82" s="227"/>
      <c r="AY82" s="227"/>
      <c r="AZ82" s="227"/>
      <c r="BA82" s="236"/>
      <c r="BB82" s="222"/>
      <c r="BC82" s="223"/>
    </row>
    <row r="84" spans="2:73" ht="12.75">
      <c r="B84" s="1" t="s">
        <v>37</v>
      </c>
      <c r="M84" s="21" t="s">
        <v>53</v>
      </c>
      <c r="Q84" s="73" t="s">
        <v>65</v>
      </c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</row>
    <row r="85" spans="13:17" ht="13.5" thickBot="1">
      <c r="M85" s="21" t="s">
        <v>54</v>
      </c>
      <c r="Q85" s="73" t="s">
        <v>66</v>
      </c>
    </row>
    <row r="86" spans="9:48" ht="25.5" customHeight="1">
      <c r="I86" s="239" t="s">
        <v>10</v>
      </c>
      <c r="J86" s="240"/>
      <c r="K86" s="240"/>
      <c r="L86" s="18"/>
      <c r="M86" s="89" t="s">
        <v>45</v>
      </c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90"/>
    </row>
    <row r="87" spans="9:48" ht="25.5" customHeight="1">
      <c r="I87" s="241" t="s">
        <v>11</v>
      </c>
      <c r="J87" s="242"/>
      <c r="K87" s="242"/>
      <c r="L87" s="19"/>
      <c r="M87" s="99" t="s">
        <v>52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100"/>
    </row>
    <row r="88" spans="9:48" ht="25.5" customHeight="1">
      <c r="I88" s="241" t="s">
        <v>12</v>
      </c>
      <c r="J88" s="242"/>
      <c r="K88" s="242"/>
      <c r="L88" s="19"/>
      <c r="M88" s="99" t="str">
        <f>O77</f>
        <v>SC Weyhe</v>
      </c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</row>
    <row r="89" spans="9:48" ht="25.5" customHeight="1">
      <c r="I89" s="237" t="s">
        <v>13</v>
      </c>
      <c r="J89" s="238"/>
      <c r="K89" s="238"/>
      <c r="L89" s="83"/>
      <c r="M89" s="87" t="str">
        <f>AF77</f>
        <v>FC Hude</v>
      </c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</row>
    <row r="90" spans="9:48" ht="25.5" customHeight="1">
      <c r="I90" s="241" t="s">
        <v>14</v>
      </c>
      <c r="J90" s="242"/>
      <c r="K90" s="242"/>
      <c r="L90" s="19"/>
      <c r="M90" s="99" t="str">
        <f>AG66</f>
        <v>RW Visbek</v>
      </c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100"/>
    </row>
    <row r="91" spans="9:48" ht="25.5" customHeight="1">
      <c r="I91" s="241" t="s">
        <v>36</v>
      </c>
      <c r="J91" s="242"/>
      <c r="K91" s="242"/>
      <c r="L91" s="19"/>
      <c r="M91" s="99" t="str">
        <f>D66</f>
        <v>FC Huntlosen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100"/>
    </row>
    <row r="92" spans="9:48" ht="25.5" customHeight="1">
      <c r="I92" s="241" t="s">
        <v>55</v>
      </c>
      <c r="J92" s="242"/>
      <c r="K92" s="242"/>
      <c r="L92" s="19"/>
      <c r="M92" s="99" t="str">
        <f>AG67</f>
        <v>SG DHI Harpstedt</v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100"/>
    </row>
    <row r="93" spans="9:48" ht="25.5" customHeight="1">
      <c r="I93" s="241" t="s">
        <v>56</v>
      </c>
      <c r="J93" s="242"/>
      <c r="K93" s="242"/>
      <c r="L93" s="19"/>
      <c r="M93" s="99" t="str">
        <f>D67</f>
        <v>TV Munderloh</v>
      </c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100"/>
    </row>
    <row r="94" spans="9:48" ht="25.5" customHeight="1">
      <c r="I94" s="241" t="s">
        <v>57</v>
      </c>
      <c r="J94" s="242"/>
      <c r="K94" s="242"/>
      <c r="L94" s="19"/>
      <c r="M94" s="99" t="str">
        <f>AG68</f>
        <v>SV Achternmeer</v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100"/>
    </row>
    <row r="95" spans="9:48" ht="25.5" customHeight="1">
      <c r="I95" s="241" t="s">
        <v>58</v>
      </c>
      <c r="J95" s="242"/>
      <c r="K95" s="242"/>
      <c r="L95" s="19"/>
      <c r="M95" s="99" t="str">
        <f>D69</f>
        <v>VfL Wildeshausen</v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100"/>
    </row>
    <row r="96" spans="9:48" ht="25.5" customHeight="1" thickBot="1">
      <c r="I96" s="258" t="s">
        <v>59</v>
      </c>
      <c r="J96" s="259"/>
      <c r="K96" s="259"/>
      <c r="L96" s="86"/>
      <c r="M96" s="260" t="str">
        <f>AG69</f>
        <v>FC Hansa Schwanewede</v>
      </c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1"/>
    </row>
    <row r="97" ht="25.5" customHeight="1"/>
    <row r="98" ht="25.5" customHeight="1"/>
    <row r="99" ht="25.5" customHeight="1"/>
    <row r="100" ht="25.5" customHeight="1"/>
    <row r="101" ht="25.5" customHeight="1"/>
  </sheetData>
  <sheetProtection/>
  <mergeCells count="469">
    <mergeCell ref="I92:K92"/>
    <mergeCell ref="M92:AV92"/>
    <mergeCell ref="I96:K96"/>
    <mergeCell ref="M96:AV96"/>
    <mergeCell ref="I93:K93"/>
    <mergeCell ref="M93:AV93"/>
    <mergeCell ref="I94:K94"/>
    <mergeCell ref="M94:AV94"/>
    <mergeCell ref="I95:K95"/>
    <mergeCell ref="M95:AV95"/>
    <mergeCell ref="I90:K90"/>
    <mergeCell ref="M90:AV90"/>
    <mergeCell ref="I91:K91"/>
    <mergeCell ref="M91:AV91"/>
    <mergeCell ref="AZ81:BA82"/>
    <mergeCell ref="D76:I76"/>
    <mergeCell ref="AF81:AV81"/>
    <mergeCell ref="O80:AV80"/>
    <mergeCell ref="O77:AD77"/>
    <mergeCell ref="D77:I78"/>
    <mergeCell ref="O76:AV76"/>
    <mergeCell ref="J81:N82"/>
    <mergeCell ref="D80:I80"/>
    <mergeCell ref="J80:N80"/>
    <mergeCell ref="D81:I82"/>
    <mergeCell ref="B76:C76"/>
    <mergeCell ref="B80:C80"/>
    <mergeCell ref="J76:N76"/>
    <mergeCell ref="AF77:AV77"/>
    <mergeCell ref="J77:N78"/>
    <mergeCell ref="AW76:BA76"/>
    <mergeCell ref="BB80:BC80"/>
    <mergeCell ref="AZ77:BA78"/>
    <mergeCell ref="I89:K89"/>
    <mergeCell ref="M87:AV87"/>
    <mergeCell ref="I86:K86"/>
    <mergeCell ref="I87:K87"/>
    <mergeCell ref="I88:K88"/>
    <mergeCell ref="AW80:BA80"/>
    <mergeCell ref="O81:AD81"/>
    <mergeCell ref="O82:AD82"/>
    <mergeCell ref="AF82:AV82"/>
    <mergeCell ref="AY81:AY82"/>
    <mergeCell ref="AW81:AX82"/>
    <mergeCell ref="BB77:BC78"/>
    <mergeCell ref="AW77:AX78"/>
    <mergeCell ref="AV69:AW69"/>
    <mergeCell ref="B81:C82"/>
    <mergeCell ref="B77:C78"/>
    <mergeCell ref="O78:AD78"/>
    <mergeCell ref="AF78:AV78"/>
    <mergeCell ref="AY77:AY78"/>
    <mergeCell ref="BB76:BC76"/>
    <mergeCell ref="BB81:BC82"/>
    <mergeCell ref="D68:O68"/>
    <mergeCell ref="AS66:AU66"/>
    <mergeCell ref="AV66:AW66"/>
    <mergeCell ref="H73:L73"/>
    <mergeCell ref="V68:W68"/>
    <mergeCell ref="AG67:AR67"/>
    <mergeCell ref="AS67:AU67"/>
    <mergeCell ref="AV67:AW67"/>
    <mergeCell ref="U73:V73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21:AF21"/>
    <mergeCell ref="B25:C25"/>
    <mergeCell ref="B20:C20"/>
    <mergeCell ref="AE19:AF19"/>
    <mergeCell ref="AE17:AF17"/>
    <mergeCell ref="AE18:AF18"/>
    <mergeCell ref="Y17:Z17"/>
    <mergeCell ref="Y18:Z18"/>
    <mergeCell ref="Y19:Z19"/>
    <mergeCell ref="B21:C21"/>
    <mergeCell ref="O25:AV25"/>
    <mergeCell ref="B26:C26"/>
    <mergeCell ref="D26:F26"/>
    <mergeCell ref="G26:I26"/>
    <mergeCell ref="J26:N26"/>
    <mergeCell ref="D17:X17"/>
    <mergeCell ref="D18:X18"/>
    <mergeCell ref="O26:AD26"/>
    <mergeCell ref="AF26:AV26"/>
    <mergeCell ref="B28:C28"/>
    <mergeCell ref="G27:I27"/>
    <mergeCell ref="AZ27:BA27"/>
    <mergeCell ref="BB27:BC27"/>
    <mergeCell ref="G28:I28"/>
    <mergeCell ref="BB25:BC25"/>
    <mergeCell ref="AW25:BA25"/>
    <mergeCell ref="J25:N25"/>
    <mergeCell ref="D25:F25"/>
    <mergeCell ref="G25:I25"/>
    <mergeCell ref="B39:C39"/>
    <mergeCell ref="B40:C40"/>
    <mergeCell ref="B29:C29"/>
    <mergeCell ref="B30:C30"/>
    <mergeCell ref="B31:C31"/>
    <mergeCell ref="B32:C32"/>
    <mergeCell ref="B33:C33"/>
    <mergeCell ref="B34:C34"/>
    <mergeCell ref="B45:C45"/>
    <mergeCell ref="D27:F27"/>
    <mergeCell ref="D30:F30"/>
    <mergeCell ref="D28:F28"/>
    <mergeCell ref="D29:F29"/>
    <mergeCell ref="D35:F35"/>
    <mergeCell ref="B35:C35"/>
    <mergeCell ref="B36:C36"/>
    <mergeCell ref="B37:C37"/>
    <mergeCell ref="B38:C38"/>
    <mergeCell ref="B41:C41"/>
    <mergeCell ref="B42:C42"/>
    <mergeCell ref="B43:C43"/>
    <mergeCell ref="B44:C44"/>
    <mergeCell ref="D34:F34"/>
    <mergeCell ref="G34:I34"/>
    <mergeCell ref="D33:F33"/>
    <mergeCell ref="G33:I33"/>
    <mergeCell ref="J28:N28"/>
    <mergeCell ref="BB28:BC28"/>
    <mergeCell ref="G30:I30"/>
    <mergeCell ref="D32:F32"/>
    <mergeCell ref="G32:I32"/>
    <mergeCell ref="D31:F31"/>
    <mergeCell ref="G31:I31"/>
    <mergeCell ref="O28:AD28"/>
    <mergeCell ref="AF28:AV28"/>
    <mergeCell ref="AW28:AX28"/>
    <mergeCell ref="AZ28:BA28"/>
    <mergeCell ref="G29:I29"/>
    <mergeCell ref="J29:N29"/>
    <mergeCell ref="O29:AD29"/>
    <mergeCell ref="AF29:AV29"/>
    <mergeCell ref="BB29:BC29"/>
    <mergeCell ref="J30:N30"/>
    <mergeCell ref="O30:AD30"/>
    <mergeCell ref="AF30:AV30"/>
    <mergeCell ref="AW30:AX30"/>
    <mergeCell ref="AZ30:BA30"/>
    <mergeCell ref="BB30:BC30"/>
    <mergeCell ref="AW29:AX29"/>
    <mergeCell ref="AZ29:BA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4:BA34"/>
    <mergeCell ref="BB34:BC34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BB36:BC36"/>
    <mergeCell ref="G35:I35"/>
    <mergeCell ref="J35:N35"/>
    <mergeCell ref="O35:AD35"/>
    <mergeCell ref="AF35:AV35"/>
    <mergeCell ref="AW35:AX35"/>
    <mergeCell ref="AZ35:BA35"/>
    <mergeCell ref="AF37:AV37"/>
    <mergeCell ref="AW37:AX37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D37:F37"/>
    <mergeCell ref="G37:I37"/>
    <mergeCell ref="J37:N37"/>
    <mergeCell ref="O37:AD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B40:BC40"/>
    <mergeCell ref="D39:F39"/>
    <mergeCell ref="G39:I39"/>
    <mergeCell ref="J39:N39"/>
    <mergeCell ref="O39:AD39"/>
    <mergeCell ref="AF39:AV39"/>
    <mergeCell ref="AW39:AX39"/>
    <mergeCell ref="AW41:AX41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D41:F41"/>
    <mergeCell ref="G41:I41"/>
    <mergeCell ref="J41:N41"/>
    <mergeCell ref="O41:AD41"/>
    <mergeCell ref="D42:F42"/>
    <mergeCell ref="G42:I42"/>
    <mergeCell ref="J42:N42"/>
    <mergeCell ref="O42:AD42"/>
    <mergeCell ref="BB41:BC41"/>
    <mergeCell ref="AZ42:BA42"/>
    <mergeCell ref="BB42:BC42"/>
    <mergeCell ref="AZ43:BA43"/>
    <mergeCell ref="BB43:BC43"/>
    <mergeCell ref="BB44:BC44"/>
    <mergeCell ref="D44:F44"/>
    <mergeCell ref="G44:I44"/>
    <mergeCell ref="J44:N44"/>
    <mergeCell ref="O44:AD44"/>
    <mergeCell ref="S63:W63"/>
    <mergeCell ref="X63:Z63"/>
    <mergeCell ref="AW46:AX46"/>
    <mergeCell ref="AW47:AX47"/>
    <mergeCell ref="D43:F43"/>
    <mergeCell ref="G43:I43"/>
    <mergeCell ref="AF44:AV44"/>
    <mergeCell ref="AW44:AX44"/>
    <mergeCell ref="J43:N43"/>
    <mergeCell ref="O43:AD43"/>
    <mergeCell ref="AF43:AV43"/>
    <mergeCell ref="AW43:AX43"/>
    <mergeCell ref="P67:R67"/>
    <mergeCell ref="S67:T67"/>
    <mergeCell ref="V67:W67"/>
    <mergeCell ref="J45:N45"/>
    <mergeCell ref="O45:AD45"/>
    <mergeCell ref="X65:Z65"/>
    <mergeCell ref="O46:AD46"/>
    <mergeCell ref="O55:AD55"/>
    <mergeCell ref="B63:O63"/>
    <mergeCell ref="P63:R63"/>
    <mergeCell ref="AE64:AF64"/>
    <mergeCell ref="AG64:AR64"/>
    <mergeCell ref="AE65:AF65"/>
    <mergeCell ref="AG65:AR65"/>
    <mergeCell ref="S68:T68"/>
    <mergeCell ref="X64:Z64"/>
    <mergeCell ref="B65:C65"/>
    <mergeCell ref="D65:O65"/>
    <mergeCell ref="P65:R65"/>
    <mergeCell ref="S65:T65"/>
    <mergeCell ref="V65:W65"/>
    <mergeCell ref="B64:C64"/>
    <mergeCell ref="S64:T64"/>
    <mergeCell ref="V64:W64"/>
    <mergeCell ref="BB20:BC20"/>
    <mergeCell ref="B68:C68"/>
    <mergeCell ref="AG66:AR66"/>
    <mergeCell ref="AE67:AF67"/>
    <mergeCell ref="AY68:AZ68"/>
    <mergeCell ref="AV68:AW68"/>
    <mergeCell ref="AS68:AU68"/>
    <mergeCell ref="AE68:AF68"/>
    <mergeCell ref="AG68:AR68"/>
    <mergeCell ref="B66:C66"/>
    <mergeCell ref="G45:I45"/>
    <mergeCell ref="D20:X20"/>
    <mergeCell ref="B67:C67"/>
    <mergeCell ref="D67:O67"/>
    <mergeCell ref="X67:Z67"/>
    <mergeCell ref="B58:BC58"/>
    <mergeCell ref="D64:O64"/>
    <mergeCell ref="P64:R64"/>
    <mergeCell ref="P66:R66"/>
    <mergeCell ref="S66:T66"/>
    <mergeCell ref="AG69:AR69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V69:W69"/>
    <mergeCell ref="X68:Z68"/>
    <mergeCell ref="V66:W66"/>
    <mergeCell ref="X66:Z66"/>
    <mergeCell ref="B69:C69"/>
    <mergeCell ref="D69:O69"/>
    <mergeCell ref="P69:R69"/>
    <mergeCell ref="S69:T69"/>
    <mergeCell ref="BA68:BC68"/>
    <mergeCell ref="AY67:AZ67"/>
    <mergeCell ref="AZ46:BA46"/>
    <mergeCell ref="O47:AD47"/>
    <mergeCell ref="AZ47:BA47"/>
    <mergeCell ref="BB46:BC46"/>
    <mergeCell ref="D66:O66"/>
    <mergeCell ref="BA67:BC67"/>
    <mergeCell ref="AE66:AF66"/>
    <mergeCell ref="P68:R68"/>
    <mergeCell ref="AF46:AV46"/>
    <mergeCell ref="AF47:AV47"/>
    <mergeCell ref="Y20:Z20"/>
    <mergeCell ref="AE20:AF20"/>
    <mergeCell ref="AG20:BA20"/>
    <mergeCell ref="AZ44:BA44"/>
    <mergeCell ref="AZ41:BA41"/>
    <mergeCell ref="AF42:AV42"/>
    <mergeCell ref="AW42:AX42"/>
    <mergeCell ref="AF41:AV41"/>
    <mergeCell ref="AZ48:BA48"/>
    <mergeCell ref="BB48:BC48"/>
    <mergeCell ref="B46:C46"/>
    <mergeCell ref="D46:F46"/>
    <mergeCell ref="G46:I46"/>
    <mergeCell ref="J46:N46"/>
    <mergeCell ref="B47:C47"/>
    <mergeCell ref="D47:F47"/>
    <mergeCell ref="G47:I47"/>
    <mergeCell ref="J47:N47"/>
    <mergeCell ref="O49:AD49"/>
    <mergeCell ref="AF49:AV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B49:C49"/>
    <mergeCell ref="D49:F49"/>
    <mergeCell ref="G49:I49"/>
    <mergeCell ref="J49:N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O51:AD51"/>
    <mergeCell ref="AF51:AV51"/>
    <mergeCell ref="AW51:AX51"/>
    <mergeCell ref="AZ51:BA51"/>
    <mergeCell ref="B51:C51"/>
    <mergeCell ref="D51:F51"/>
    <mergeCell ref="G51:I51"/>
    <mergeCell ref="J51:N51"/>
    <mergeCell ref="AZ52:BA52"/>
    <mergeCell ref="BB52:BC52"/>
    <mergeCell ref="AZ50:BA50"/>
    <mergeCell ref="BB50:BC50"/>
    <mergeCell ref="O53:AD53"/>
    <mergeCell ref="AF53:AV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B53:C53"/>
    <mergeCell ref="D53:F53"/>
    <mergeCell ref="G53:I53"/>
    <mergeCell ref="J53:N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B55:C55"/>
    <mergeCell ref="D55:F55"/>
    <mergeCell ref="G55:I55"/>
    <mergeCell ref="J55:N55"/>
    <mergeCell ref="AZ54:BA54"/>
    <mergeCell ref="BB54:BC54"/>
    <mergeCell ref="AF55:AV55"/>
    <mergeCell ref="AW55:AX55"/>
    <mergeCell ref="AZ55:BA55"/>
    <mergeCell ref="BB55:BC55"/>
    <mergeCell ref="M89:AV89"/>
    <mergeCell ref="M86:AV86"/>
    <mergeCell ref="AY69:AZ69"/>
    <mergeCell ref="BA69:BC69"/>
    <mergeCell ref="X73:AB73"/>
    <mergeCell ref="AL73:AP73"/>
    <mergeCell ref="AS69:AU69"/>
    <mergeCell ref="M88:AV88"/>
    <mergeCell ref="X69:Z69"/>
    <mergeCell ref="AE69:AF6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rowBreaks count="1" manualBreakCount="1">
    <brk id="56" max="54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2010-03-06T17:16:44Z</cp:lastPrinted>
  <dcterms:created xsi:type="dcterms:W3CDTF">2002-02-21T07:48:38Z</dcterms:created>
  <dcterms:modified xsi:type="dcterms:W3CDTF">2010-03-06T17:31:09Z</dcterms:modified>
  <cp:category/>
  <cp:version/>
  <cp:contentType/>
  <cp:contentStatus/>
</cp:coreProperties>
</file>